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!! 1 DROGI\Gminne\Schetynówki\Schetynówki 2019 Piastowska Pomorska\Przetarg przebudowa droga, kanalizacja, oświetlenie\"/>
    </mc:Choice>
  </mc:AlternateContent>
  <bookViews>
    <workbookView xWindow="0" yWindow="0" windowWidth="28800" windowHeight="12135"/>
  </bookViews>
  <sheets>
    <sheet name="Przedmiar" sheetId="1" r:id="rId1"/>
  </sheets>
  <calcPr calcId="152511"/>
</workbook>
</file>

<file path=xl/calcChain.xml><?xml version="1.0" encoding="utf-8"?>
<calcChain xmlns="http://schemas.openxmlformats.org/spreadsheetml/2006/main">
  <c r="H35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4" i="1"/>
  <c r="H3" i="1" l="1"/>
  <c r="H50" i="1" s="1"/>
  <c r="H51" i="1" s="1"/>
  <c r="H52" i="1" s="1"/>
</calcChain>
</file>

<file path=xl/sharedStrings.xml><?xml version="1.0" encoding="utf-8"?>
<sst xmlns="http://schemas.openxmlformats.org/spreadsheetml/2006/main" count="198" uniqueCount="153">
  <si>
    <t>Numer</t>
  </si>
  <si>
    <t>Podstawa</t>
  </si>
  <si>
    <t>Opis</t>
  </si>
  <si>
    <t>Jedn.</t>
  </si>
  <si>
    <t>Ilość</t>
  </si>
  <si>
    <t>Krotn.</t>
  </si>
  <si>
    <t>Kosztorys</t>
  </si>
  <si>
    <t xml:space="preserve">Budowa oświetlenia drogi Gminnej Nr G117035R ul. Pomorska w Sanoku </t>
  </si>
  <si>
    <t>Element</t>
  </si>
  <si>
    <t>1</t>
  </si>
  <si>
    <t>Oświetlenie uliczne</t>
  </si>
  <si>
    <t>1.1</t>
  </si>
  <si>
    <t>KNR 510/9951/5</t>
  </si>
  <si>
    <t>m3</t>
  </si>
  <si>
    <t>Zeszyt 11 1999r. Kopanie rowów dla kabli, mechanicznie, grunt kategorii III-IV</t>
  </si>
  <si>
    <t>1.2</t>
  </si>
  <si>
    <t>KNR 510/103/2 (1)</t>
  </si>
  <si>
    <t>m</t>
  </si>
  <si>
    <t>Układanie kabli wielożyłowych układanych ręcznie w rowach kablowych, kabel do 1,0·kg/m, przykrycie kabla folią kalandrowaną z PCW uplastycznionego   (R= 0,955, M= 1,000, S= 1,000)</t>
  </si>
  <si>
    <t>KNR 510/103/1 (1)</t>
  </si>
  <si>
    <t>Układanie kabli wielożyłowych układanych ręcznie w rowach kablowych, kabel do 0,5·kg/m, przykrycie kabla folią kalandrowaną z PCW uplastycznionego   (R= 0,955, M= 1,000, S= 1,000)</t>
  </si>
  <si>
    <t>1.3</t>
  </si>
  <si>
    <t>KNR 510/301/1</t>
  </si>
  <si>
    <t>Nasypanie warstwy piasku na dnie rowu kablowego, o szerokości do 0,4·m   (R= 0,955, M= 1,000, S= 1,000)</t>
  </si>
  <si>
    <t>1.4</t>
  </si>
  <si>
    <t>KNR 510/9952/3</t>
  </si>
  <si>
    <t>Zeszyt 11 1999r. Zasypywanie rowów dla kabli, ręcznie, grunt kategorii IV</t>
  </si>
  <si>
    <t>1.5</t>
  </si>
  <si>
    <t>KNR 510/303/1</t>
  </si>
  <si>
    <t>Układanie rur ochronnych z PCW w wykopie, rura do Fi·40·mm   (R= 0,955, M= 1,000, S= 1,000)</t>
  </si>
  <si>
    <t>1.6</t>
  </si>
  <si>
    <t>KNR 510/9905/6</t>
  </si>
  <si>
    <t>Zeszyt 2 1993r Przepusty z rur ochronnych z PCW - wykop otwarty mechaniczny, kategoria gruntu III-IV, głębokość ułożenia rury do 1.1·m</t>
  </si>
  <si>
    <t>1.7</t>
  </si>
  <si>
    <t>KNR 510/303/2</t>
  </si>
  <si>
    <t>Układanie rur ochronnych z PCW w wykopie, rura do Fi·110·mm   (R= 0,955, M= 1,000, S= 1,000)</t>
  </si>
  <si>
    <t>1.8</t>
  </si>
  <si>
    <t>KNR 510/112/1</t>
  </si>
  <si>
    <t>Układanie mechaniczne kabli wielożyłowych w tunelach lub w kanałach odkrywanych, metoda uciągu czołowego, kabel do 12·kg/m   (R= 0,955, M= 1,000, S= 1,000)</t>
  </si>
  <si>
    <t>1.9</t>
  </si>
  <si>
    <t>KNR 508/611/3</t>
  </si>
  <si>
    <t>Montaż uziomu powierzchniowego, głębokość wykopu do 0,6·m, grunt kategorii IV</t>
  </si>
  <si>
    <t>1.10</t>
  </si>
  <si>
    <t>KNR 508/613/6 (1)</t>
  </si>
  <si>
    <t>szt</t>
  </si>
  <si>
    <t>Montaż uziomu rurowego lub ze stali profilowej, wbijanie młotem ręcznie, uziemiacz do 4,5·m, grunt kategorii III</t>
  </si>
  <si>
    <t>1.11</t>
  </si>
  <si>
    <t>KNR 508/619/6</t>
  </si>
  <si>
    <t>Montaż w instalacji uziemiającej lub odgromowej, złącze kontrolne, połączenie drut-płaskownik</t>
  </si>
  <si>
    <t>1.12</t>
  </si>
  <si>
    <t>KNR 510/9947/8</t>
  </si>
  <si>
    <t>Zeszyt 11 1999r. Fundamenty prefabrykowane betonowe pod rozdzielnice, montaż fundamentu w gruncie kategorii IV, objętość fundamentu w wykopie do 0,25·m3</t>
  </si>
  <si>
    <t>1.13</t>
  </si>
  <si>
    <t>KNR 510/9944/2 (1)</t>
  </si>
  <si>
    <t>Zeszyt 8/9 1994r, Układanie kabli energetycznych na słupach betonowych, kabel wciągany bezpośrednio do słupa, do 1·kg/m</t>
  </si>
  <si>
    <t>1.14</t>
  </si>
  <si>
    <t>1.15</t>
  </si>
  <si>
    <t>KNR 510/9945/2</t>
  </si>
  <si>
    <t>Zeszyt 8/9 1994r Obróbka na sucho kabli do 1·kV o izolacji i powłoce z tworzyw sztucznych, zarobienie końca kabla 3-żyłowego do 50·mm2</t>
  </si>
  <si>
    <t>1.16</t>
  </si>
  <si>
    <t>KNR 510/9949/2</t>
  </si>
  <si>
    <t>kpl</t>
  </si>
  <si>
    <t>Zeszyt 11 1999r. Montaż latarń oświetleniowych parkowych (ogrodowych), z ustawieniem fundamentu prefabrykowanego</t>
  </si>
  <si>
    <t>1.17</t>
  </si>
  <si>
    <t>KNR 510/710/1</t>
  </si>
  <si>
    <t>Malowanie słupów stalowych oświetleniowych, słup o wysokości do 0,3m - analogia   (R= 0,300, M= 0,300, S= 0,300)</t>
  </si>
  <si>
    <t>KNR 510/1007/1</t>
  </si>
  <si>
    <t>Montaż projektorów na ścianach i konstrukcjach, projektor mocowany uchwytami, do 4,5·kg   (R= 0,955, M= 1,000, S= 1,000)</t>
  </si>
  <si>
    <t>1.18</t>
  </si>
  <si>
    <t>KNR 510/9901/1</t>
  </si>
  <si>
    <t>Zeszyt 11 1991r Montaż elementów instalacji oświetlenia ulicznego, skrzynki oświetlenia ulicznego</t>
  </si>
  <si>
    <t>KNR 510/9901/4</t>
  </si>
  <si>
    <t>Zeszyt 11 1991r Montaż elementów instalacji oświetlenia ulicznego, przekaźnika zmierzchowego sterowania oświetleniem</t>
  </si>
  <si>
    <t>KNR 508/207/1</t>
  </si>
  <si>
    <t>Przewody kabelkowe wciągane do rur, w powłoce poliwinitowej, łączny przekrój żył do 6·mm2 Cu, 12·mm2 Al YLY2x1mm2</t>
  </si>
  <si>
    <t>1.19</t>
  </si>
  <si>
    <t>KNR 510/1001/4</t>
  </si>
  <si>
    <t>Montaż tabliczek bezpiecznikowych, tabliczka na konstrukcji, bezpiecznikowa   (R= 0,955, M= 1,000, S= 1,000)</t>
  </si>
  <si>
    <t>1.20</t>
  </si>
  <si>
    <t>KNR 510/1004/1</t>
  </si>
  <si>
    <t>Wciąganie przewodów, z udziałem podnośnika samochodowego w słupy latarń lub rury osłonowe YDY3x1,5   (R= 0,955, M= 1,000, S= 1,000)</t>
  </si>
  <si>
    <t>1.21</t>
  </si>
  <si>
    <t>KNR 510/1005/1</t>
  </si>
  <si>
    <t>Montaż na wysięgniku opraw do lamp, na niezamontowanym wysięgniku, oprawa świetlówkowa   (R= 0,955, M= 1,000, S= 1,000)</t>
  </si>
  <si>
    <t>1.22</t>
  </si>
  <si>
    <t>KNR 403/901/1</t>
  </si>
  <si>
    <t>Podłączenie przewodów pod zaciski lub śruby, przewód pojedynczy, powłoka polwinitowa, przekrój żył do 2,5·mm2</t>
  </si>
  <si>
    <t>KNR 403/901/2</t>
  </si>
  <si>
    <t>Podłączenie przewodów pod zaciski lub śruby, przewód pojedynczy, powłoka polwinitowa, przekrój żył do 4·mm2</t>
  </si>
  <si>
    <t>1.23</t>
  </si>
  <si>
    <t>KNR 403/901/5</t>
  </si>
  <si>
    <t>Podłączenie przewodów pod zaciski lub śruby, przewód pojedynczy, powłoka polwinitowa, przekrój żył do 50·mm2</t>
  </si>
  <si>
    <t>1.24</t>
  </si>
  <si>
    <t>KNR 403/1202/2</t>
  </si>
  <si>
    <t>pomiar</t>
  </si>
  <si>
    <t>Sprawdzenie i pomiar kompletnego obwodu elektrycznego niskiego napięcia, 3-fazowego</t>
  </si>
  <si>
    <t>1.25</t>
  </si>
  <si>
    <t>KNR 403/1205/1</t>
  </si>
  <si>
    <t>Badanie i pomiar instalacji uziemiającej ochronnej lub roboczej, pomiar pierwszy</t>
  </si>
  <si>
    <t>1.26</t>
  </si>
  <si>
    <t xml:space="preserve">układ  </t>
  </si>
  <si>
    <t>Kalkulacja Indywidualna - Uruchomienie systemu</t>
  </si>
  <si>
    <t>2</t>
  </si>
  <si>
    <t>Przebudowa linii TT</t>
  </si>
  <si>
    <t>2.1</t>
  </si>
  <si>
    <t>KNR 5032/617/7</t>
  </si>
  <si>
    <t>Zdemontowanie słupów pojedynczych ze szczudłami drewnianymi w terenie płaskim, długość 8,5·m, grunt kategorii IV</t>
  </si>
  <si>
    <t>2.2</t>
  </si>
  <si>
    <t>KNR 503/208/7</t>
  </si>
  <si>
    <t>Montaż i ustawienie słupów bliźniaczych z dwoma belkami ustojowymi, w terenie płaskim, długość słupa - 8,5·m, kategoria gruntu IV</t>
  </si>
  <si>
    <t>2.3</t>
  </si>
  <si>
    <t>TPSA 40/506/1</t>
  </si>
  <si>
    <t>Zawieszanie kabli nadziemnych na podbudowie słupowej, podnoszenie z ziemi, kabel ósemkowy o średnicy zewnętrznej do 15 mm - demontaż   (R= 0,700, M= 1,000, S= 0,500)</t>
  </si>
  <si>
    <t>2.4</t>
  </si>
  <si>
    <t>Zawieszanie kabli nadziemnych na podbudowie słupowej, podnoszenie z ziemi, kabel ósemkowy o średnicy zewnętrznej do 15 mm  2x2x0,5</t>
  </si>
  <si>
    <t>2.5</t>
  </si>
  <si>
    <t>KNR 503/502/1</t>
  </si>
  <si>
    <t>Montaż na słupie stojącym haków typu I</t>
  </si>
  <si>
    <t>2.6</t>
  </si>
  <si>
    <t>KNR 503/402/1</t>
  </si>
  <si>
    <t>Montaż haka na słupie stojącym, wielkość haka - 1</t>
  </si>
  <si>
    <t>2.7</t>
  </si>
  <si>
    <t>2.8</t>
  </si>
  <si>
    <t>Zawieszanie kabli nadziemnych na podbudowie słupowej, podnoszenie z ziemi, kabel ósemkowy o średnicy zewnętrznej do 15 mm</t>
  </si>
  <si>
    <t>2.9</t>
  </si>
  <si>
    <t>TPSA 40/608/3</t>
  </si>
  <si>
    <t>Montaż uziomów szpilkowych miedziowanych, metoda udarowa, grunt kategorii III, głębokość 3·m</t>
  </si>
  <si>
    <t>2.10</t>
  </si>
  <si>
    <t>TPSA 40/608/4</t>
  </si>
  <si>
    <t>Montaż uziomów szpilkowych miedziowanych, metoda udarowa, grunt kategorii III, każde następne 1,5 m głębokości</t>
  </si>
  <si>
    <t>2.11</t>
  </si>
  <si>
    <t>TPSA 40/606/4</t>
  </si>
  <si>
    <t>Montaż skrzynki słupowej</t>
  </si>
  <si>
    <t>2.12</t>
  </si>
  <si>
    <t>TPSA 40/603/1</t>
  </si>
  <si>
    <t>Montaż zespołów łączówek szczelinowych 2-stronnych, zabezpieczonych, łączówki w zespole o 10 parach zacisków</t>
  </si>
  <si>
    <t>2.13</t>
  </si>
  <si>
    <t>KNR 501/1310/1</t>
  </si>
  <si>
    <t>odcinek</t>
  </si>
  <si>
    <t>Pomiary końcowe prądem stałym, kabel o liczbie par·10</t>
  </si>
  <si>
    <t>2.14</t>
  </si>
  <si>
    <t>KNR 503/1303/2</t>
  </si>
  <si>
    <t>Pomiary uziemień</t>
  </si>
  <si>
    <t>cena jednostkowa</t>
  </si>
  <si>
    <t>wartość</t>
  </si>
  <si>
    <t>1.27</t>
  </si>
  <si>
    <t>1.28</t>
  </si>
  <si>
    <t>1.29</t>
  </si>
  <si>
    <t>1.30</t>
  </si>
  <si>
    <t>1.31</t>
  </si>
  <si>
    <t>Razem</t>
  </si>
  <si>
    <t>Podatek VAT 23%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</si>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</sst>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00FF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0" fillId="0" borderId="1" xfId="0" quotePrefix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/>
    <xf numFmtId="0" fontId="2" fillId="0" borderId="1" xfId="0" applyFont="1" applyBorder="1"/>
    <xf numFmtId="0" fontId="0" fillId="0" borderId="2" xfId="0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22" workbookViewId="0">
      <selection activeCell="E31" sqref="E31"/>
    </sheetView>
  </sheetViews>
  <sheetFormatPr defaultRowHeight="14.25"/>
  <cols>
    <col min="1" max="1" width="9.625" style="2" customWidth="1"/>
    <col min="2" max="2" width="16.625" style="2" customWidth="1"/>
    <col min="3" max="3" width="50.625" style="4" customWidth="1"/>
    <col min="4" max="4" width="7.625" style="1" customWidth="1"/>
    <col min="5" max="5" width="8.625" style="1" customWidth="1"/>
    <col min="6" max="6" width="6.625" style="1" customWidth="1"/>
    <col min="7" max="7" width="11.875" style="2" customWidth="1"/>
    <col min="8" max="8" width="16.375" customWidth="1"/>
  </cols>
  <sheetData>
    <row r="1" spans="1:8" s="3" customFormat="1" ht="4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143</v>
      </c>
      <c r="H1" s="18" t="s">
        <v>144</v>
      </c>
    </row>
    <row r="2" spans="1:8" s="5" customFormat="1" ht="30">
      <c r="A2" s="6"/>
      <c r="B2" s="19" t="s">
        <v>6</v>
      </c>
      <c r="C2" s="18" t="s">
        <v>7</v>
      </c>
      <c r="D2" s="20"/>
      <c r="E2" s="20"/>
      <c r="F2" s="20"/>
      <c r="G2" s="21"/>
      <c r="H2" s="22"/>
    </row>
    <row r="3" spans="1:8" ht="15">
      <c r="A3" s="7" t="s">
        <v>9</v>
      </c>
      <c r="B3" s="8" t="s">
        <v>8</v>
      </c>
      <c r="C3" s="9" t="s">
        <v>10</v>
      </c>
      <c r="D3" s="14"/>
      <c r="E3" s="14"/>
      <c r="F3" s="14"/>
      <c r="G3" s="8"/>
      <c r="H3" s="15">
        <f>SUM(H4:H34)</f>
        <v>0</v>
      </c>
    </row>
    <row r="4" spans="1:8" ht="28.5">
      <c r="A4" s="7" t="s">
        <v>11</v>
      </c>
      <c r="B4" s="11" t="s">
        <v>12</v>
      </c>
      <c r="C4" s="13" t="s">
        <v>14</v>
      </c>
      <c r="D4" s="10" t="s">
        <v>13</v>
      </c>
      <c r="E4" s="10">
        <v>216.32</v>
      </c>
      <c r="F4" s="10">
        <v>1</v>
      </c>
      <c r="G4" s="13"/>
      <c r="H4" s="12">
        <f>ROUND(E4*F4*G4,2)</f>
        <v>0</v>
      </c>
    </row>
    <row r="5" spans="1:8" ht="57">
      <c r="A5" s="7" t="s">
        <v>15</v>
      </c>
      <c r="B5" s="11" t="s">
        <v>16</v>
      </c>
      <c r="C5" s="13" t="s">
        <v>18</v>
      </c>
      <c r="D5" s="10" t="s">
        <v>17</v>
      </c>
      <c r="E5" s="10">
        <v>532</v>
      </c>
      <c r="F5" s="10">
        <v>1</v>
      </c>
      <c r="G5" s="13"/>
      <c r="H5" s="12">
        <f t="shared" ref="H5:H49" si="0">ROUND(E5*F5*G5,2)</f>
        <v>0</v>
      </c>
    </row>
    <row r="6" spans="1:8" ht="57">
      <c r="A6" s="7" t="s">
        <v>21</v>
      </c>
      <c r="B6" s="11" t="s">
        <v>19</v>
      </c>
      <c r="C6" s="13" t="s">
        <v>20</v>
      </c>
      <c r="D6" s="10" t="s">
        <v>17</v>
      </c>
      <c r="E6" s="10">
        <v>50</v>
      </c>
      <c r="F6" s="10">
        <v>1</v>
      </c>
      <c r="G6" s="13"/>
      <c r="H6" s="12">
        <f t="shared" si="0"/>
        <v>0</v>
      </c>
    </row>
    <row r="7" spans="1:8" ht="28.5">
      <c r="A7" s="7" t="s">
        <v>24</v>
      </c>
      <c r="B7" s="11" t="s">
        <v>22</v>
      </c>
      <c r="C7" s="13" t="s">
        <v>23</v>
      </c>
      <c r="D7" s="10" t="s">
        <v>17</v>
      </c>
      <c r="E7" s="10">
        <v>306</v>
      </c>
      <c r="F7" s="10">
        <v>2</v>
      </c>
      <c r="G7" s="13"/>
      <c r="H7" s="12">
        <f t="shared" si="0"/>
        <v>0</v>
      </c>
    </row>
    <row r="8" spans="1:8" ht="28.5">
      <c r="A8" s="7" t="s">
        <v>27</v>
      </c>
      <c r="B8" s="11" t="s">
        <v>25</v>
      </c>
      <c r="C8" s="13" t="s">
        <v>26</v>
      </c>
      <c r="D8" s="10" t="s">
        <v>13</v>
      </c>
      <c r="E8" s="10">
        <v>108.16</v>
      </c>
      <c r="F8" s="10">
        <v>1</v>
      </c>
      <c r="G8" s="13"/>
      <c r="H8" s="12">
        <f t="shared" si="0"/>
        <v>0</v>
      </c>
    </row>
    <row r="9" spans="1:8" ht="28.5">
      <c r="A9" s="7" t="s">
        <v>30</v>
      </c>
      <c r="B9" s="11" t="s">
        <v>28</v>
      </c>
      <c r="C9" s="13" t="s">
        <v>29</v>
      </c>
      <c r="D9" s="10" t="s">
        <v>17</v>
      </c>
      <c r="E9" s="10">
        <v>26</v>
      </c>
      <c r="F9" s="10">
        <v>1</v>
      </c>
      <c r="G9" s="11"/>
      <c r="H9" s="12">
        <f t="shared" si="0"/>
        <v>0</v>
      </c>
    </row>
    <row r="10" spans="1:8" ht="42.75">
      <c r="A10" s="7" t="s">
        <v>33</v>
      </c>
      <c r="B10" s="11" t="s">
        <v>31</v>
      </c>
      <c r="C10" s="13" t="s">
        <v>32</v>
      </c>
      <c r="D10" s="10" t="s">
        <v>17</v>
      </c>
      <c r="E10" s="10">
        <v>8</v>
      </c>
      <c r="F10" s="10">
        <v>1</v>
      </c>
      <c r="G10" s="11"/>
      <c r="H10" s="12">
        <f t="shared" si="0"/>
        <v>0</v>
      </c>
    </row>
    <row r="11" spans="1:8" ht="28.5">
      <c r="A11" s="7" t="s">
        <v>36</v>
      </c>
      <c r="B11" s="11" t="s">
        <v>34</v>
      </c>
      <c r="C11" s="13" t="s">
        <v>35</v>
      </c>
      <c r="D11" s="10" t="s">
        <v>17</v>
      </c>
      <c r="E11" s="10">
        <v>272.5</v>
      </c>
      <c r="F11" s="10">
        <v>1</v>
      </c>
      <c r="G11" s="13"/>
      <c r="H11" s="12">
        <f t="shared" si="0"/>
        <v>0</v>
      </c>
    </row>
    <row r="12" spans="1:8" ht="42.75">
      <c r="A12" s="7" t="s">
        <v>39</v>
      </c>
      <c r="B12" s="11" t="s">
        <v>37</v>
      </c>
      <c r="C12" s="13" t="s">
        <v>38</v>
      </c>
      <c r="D12" s="10" t="s">
        <v>17</v>
      </c>
      <c r="E12" s="10">
        <v>267.5</v>
      </c>
      <c r="F12" s="10">
        <v>1</v>
      </c>
      <c r="G12" s="13"/>
      <c r="H12" s="12">
        <f t="shared" si="0"/>
        <v>0</v>
      </c>
    </row>
    <row r="13" spans="1:8" ht="28.5">
      <c r="A13" s="7" t="s">
        <v>42</v>
      </c>
      <c r="B13" s="11" t="s">
        <v>40</v>
      </c>
      <c r="C13" s="13" t="s">
        <v>41</v>
      </c>
      <c r="D13" s="10" t="s">
        <v>17</v>
      </c>
      <c r="E13" s="10">
        <v>435</v>
      </c>
      <c r="F13" s="10">
        <v>1</v>
      </c>
      <c r="G13" s="13"/>
      <c r="H13" s="12">
        <f t="shared" si="0"/>
        <v>0</v>
      </c>
    </row>
    <row r="14" spans="1:8" ht="28.5">
      <c r="A14" s="7" t="s">
        <v>46</v>
      </c>
      <c r="B14" s="11" t="s">
        <v>43</v>
      </c>
      <c r="C14" s="13" t="s">
        <v>45</v>
      </c>
      <c r="D14" s="10" t="s">
        <v>44</v>
      </c>
      <c r="E14" s="10">
        <v>9</v>
      </c>
      <c r="F14" s="10">
        <v>1</v>
      </c>
      <c r="G14" s="13"/>
      <c r="H14" s="12">
        <f t="shared" si="0"/>
        <v>0</v>
      </c>
    </row>
    <row r="15" spans="1:8" ht="28.5">
      <c r="A15" s="7" t="s">
        <v>49</v>
      </c>
      <c r="B15" s="11" t="s">
        <v>47</v>
      </c>
      <c r="C15" s="13" t="s">
        <v>48</v>
      </c>
      <c r="D15" s="10" t="s">
        <v>44</v>
      </c>
      <c r="E15" s="10">
        <v>19</v>
      </c>
      <c r="F15" s="10">
        <v>1</v>
      </c>
      <c r="G15" s="13"/>
      <c r="H15" s="12">
        <f t="shared" si="0"/>
        <v>0</v>
      </c>
    </row>
    <row r="16" spans="1:8" ht="42.75">
      <c r="A16" s="7" t="s">
        <v>52</v>
      </c>
      <c r="B16" s="11" t="s">
        <v>50</v>
      </c>
      <c r="C16" s="13" t="s">
        <v>51</v>
      </c>
      <c r="D16" s="10" t="s">
        <v>44</v>
      </c>
      <c r="E16" s="10">
        <v>1</v>
      </c>
      <c r="F16" s="10">
        <v>1</v>
      </c>
      <c r="G16" s="11"/>
      <c r="H16" s="12">
        <f t="shared" si="0"/>
        <v>0</v>
      </c>
    </row>
    <row r="17" spans="1:8" ht="42.75">
      <c r="A17" s="7" t="s">
        <v>55</v>
      </c>
      <c r="B17" s="11" t="s">
        <v>53</v>
      </c>
      <c r="C17" s="13" t="s">
        <v>54</v>
      </c>
      <c r="D17" s="10" t="s">
        <v>17</v>
      </c>
      <c r="E17" s="10">
        <v>1.5</v>
      </c>
      <c r="F17" s="10">
        <v>18</v>
      </c>
      <c r="G17" s="11"/>
      <c r="H17" s="12">
        <f t="shared" si="0"/>
        <v>0</v>
      </c>
    </row>
    <row r="18" spans="1:8" ht="42.75">
      <c r="A18" s="7" t="s">
        <v>56</v>
      </c>
      <c r="B18" s="11" t="s">
        <v>53</v>
      </c>
      <c r="C18" s="13" t="s">
        <v>54</v>
      </c>
      <c r="D18" s="10" t="s">
        <v>17</v>
      </c>
      <c r="E18" s="10">
        <v>9</v>
      </c>
      <c r="F18" s="10">
        <v>1</v>
      </c>
      <c r="G18" s="11"/>
      <c r="H18" s="12">
        <f t="shared" si="0"/>
        <v>0</v>
      </c>
    </row>
    <row r="19" spans="1:8" ht="42.75">
      <c r="A19" s="7" t="s">
        <v>59</v>
      </c>
      <c r="B19" s="11" t="s">
        <v>57</v>
      </c>
      <c r="C19" s="13" t="s">
        <v>58</v>
      </c>
      <c r="D19" s="10" t="s">
        <v>44</v>
      </c>
      <c r="E19" s="10">
        <v>15</v>
      </c>
      <c r="F19" s="10">
        <v>2</v>
      </c>
      <c r="G19" s="13"/>
      <c r="H19" s="12">
        <f t="shared" si="0"/>
        <v>0</v>
      </c>
    </row>
    <row r="20" spans="1:8" ht="42.75">
      <c r="A20" s="7" t="s">
        <v>63</v>
      </c>
      <c r="B20" s="11" t="s">
        <v>60</v>
      </c>
      <c r="C20" s="13" t="s">
        <v>62</v>
      </c>
      <c r="D20" s="10" t="s">
        <v>61</v>
      </c>
      <c r="E20" s="10">
        <v>15</v>
      </c>
      <c r="F20" s="10">
        <v>1</v>
      </c>
      <c r="G20" s="13"/>
      <c r="H20" s="12">
        <f t="shared" si="0"/>
        <v>0</v>
      </c>
    </row>
    <row r="21" spans="1:8" ht="42.75">
      <c r="A21" s="7" t="s">
        <v>68</v>
      </c>
      <c r="B21" s="11" t="s">
        <v>64</v>
      </c>
      <c r="C21" s="13" t="s">
        <v>65</v>
      </c>
      <c r="D21" s="10" t="s">
        <v>44</v>
      </c>
      <c r="E21" s="10">
        <v>15</v>
      </c>
      <c r="F21" s="10">
        <v>1</v>
      </c>
      <c r="G21" s="13"/>
      <c r="H21" s="12">
        <f t="shared" si="0"/>
        <v>0</v>
      </c>
    </row>
    <row r="22" spans="1:8" ht="42.75">
      <c r="A22" s="7" t="s">
        <v>75</v>
      </c>
      <c r="B22" s="11" t="s">
        <v>66</v>
      </c>
      <c r="C22" s="13" t="s">
        <v>67</v>
      </c>
      <c r="D22" s="10" t="s">
        <v>44</v>
      </c>
      <c r="E22" s="10">
        <v>2</v>
      </c>
      <c r="F22" s="10">
        <v>1</v>
      </c>
      <c r="G22" s="11"/>
      <c r="H22" s="12">
        <f t="shared" si="0"/>
        <v>0</v>
      </c>
    </row>
    <row r="23" spans="1:8" ht="28.5">
      <c r="A23" s="7" t="s">
        <v>78</v>
      </c>
      <c r="B23" s="11" t="s">
        <v>69</v>
      </c>
      <c r="C23" s="13" t="s">
        <v>70</v>
      </c>
      <c r="D23" s="10" t="s">
        <v>44</v>
      </c>
      <c r="E23" s="10">
        <v>1</v>
      </c>
      <c r="F23" s="10">
        <v>1</v>
      </c>
      <c r="G23" s="11"/>
      <c r="H23" s="12">
        <f t="shared" si="0"/>
        <v>0</v>
      </c>
    </row>
    <row r="24" spans="1:8" ht="42.75">
      <c r="A24" s="7" t="s">
        <v>81</v>
      </c>
      <c r="B24" s="11" t="s">
        <v>71</v>
      </c>
      <c r="C24" s="13" t="s">
        <v>72</v>
      </c>
      <c r="D24" s="10" t="s">
        <v>44</v>
      </c>
      <c r="E24" s="10">
        <v>1</v>
      </c>
      <c r="F24" s="10">
        <v>1</v>
      </c>
      <c r="G24" s="11"/>
      <c r="H24" s="12">
        <f t="shared" si="0"/>
        <v>0</v>
      </c>
    </row>
    <row r="25" spans="1:8" ht="42.75">
      <c r="A25" s="7" t="s">
        <v>84</v>
      </c>
      <c r="B25" s="11" t="s">
        <v>73</v>
      </c>
      <c r="C25" s="13" t="s">
        <v>74</v>
      </c>
      <c r="D25" s="10" t="s">
        <v>17</v>
      </c>
      <c r="E25" s="10">
        <v>26</v>
      </c>
      <c r="F25" s="10">
        <v>1</v>
      </c>
      <c r="G25" s="11"/>
      <c r="H25" s="12">
        <f t="shared" si="0"/>
        <v>0</v>
      </c>
    </row>
    <row r="26" spans="1:8" ht="42.75">
      <c r="A26" s="7" t="s">
        <v>89</v>
      </c>
      <c r="B26" s="11" t="s">
        <v>76</v>
      </c>
      <c r="C26" s="13" t="s">
        <v>77</v>
      </c>
      <c r="D26" s="10" t="s">
        <v>44</v>
      </c>
      <c r="E26" s="10">
        <v>15</v>
      </c>
      <c r="F26" s="10">
        <v>1</v>
      </c>
      <c r="G26" s="13"/>
      <c r="H26" s="12">
        <f t="shared" si="0"/>
        <v>0</v>
      </c>
    </row>
    <row r="27" spans="1:8" ht="42.75">
      <c r="A27" s="7" t="s">
        <v>92</v>
      </c>
      <c r="B27" s="11" t="s">
        <v>79</v>
      </c>
      <c r="C27" s="13" t="s">
        <v>80</v>
      </c>
      <c r="D27" s="10" t="s">
        <v>17</v>
      </c>
      <c r="E27" s="10">
        <v>9</v>
      </c>
      <c r="F27" s="10">
        <v>18</v>
      </c>
      <c r="G27" s="11"/>
      <c r="H27" s="12">
        <f t="shared" si="0"/>
        <v>0</v>
      </c>
    </row>
    <row r="28" spans="1:8" ht="42.75">
      <c r="A28" s="7" t="s">
        <v>96</v>
      </c>
      <c r="B28" s="11" t="s">
        <v>82</v>
      </c>
      <c r="C28" s="13" t="s">
        <v>83</v>
      </c>
      <c r="D28" s="10" t="s">
        <v>44</v>
      </c>
      <c r="E28" s="10">
        <v>15</v>
      </c>
      <c r="F28" s="10">
        <v>1</v>
      </c>
      <c r="G28" s="13"/>
      <c r="H28" s="12">
        <f t="shared" si="0"/>
        <v>0</v>
      </c>
    </row>
    <row r="29" spans="1:8" ht="28.5">
      <c r="A29" s="7" t="s">
        <v>99</v>
      </c>
      <c r="B29" s="11" t="s">
        <v>85</v>
      </c>
      <c r="C29" s="13" t="s">
        <v>86</v>
      </c>
      <c r="D29" s="10" t="s">
        <v>44</v>
      </c>
      <c r="E29" s="10">
        <v>15</v>
      </c>
      <c r="F29" s="10">
        <v>3</v>
      </c>
      <c r="G29" s="13"/>
      <c r="H29" s="12">
        <f t="shared" si="0"/>
        <v>0</v>
      </c>
    </row>
    <row r="30" spans="1:8" ht="28.5">
      <c r="A30" s="7" t="s">
        <v>145</v>
      </c>
      <c r="B30" s="11" t="s">
        <v>87</v>
      </c>
      <c r="C30" s="13" t="s">
        <v>88</v>
      </c>
      <c r="D30" s="10" t="s">
        <v>44</v>
      </c>
      <c r="E30" s="10">
        <v>2</v>
      </c>
      <c r="F30" s="10">
        <v>3</v>
      </c>
      <c r="G30" s="11"/>
      <c r="H30" s="12">
        <f t="shared" si="0"/>
        <v>0</v>
      </c>
    </row>
    <row r="31" spans="1:8" ht="28.5">
      <c r="A31" s="7" t="s">
        <v>146</v>
      </c>
      <c r="B31" s="11" t="s">
        <v>90</v>
      </c>
      <c r="C31" s="13" t="s">
        <v>91</v>
      </c>
      <c r="D31" s="10" t="s">
        <v>44</v>
      </c>
      <c r="E31" s="10">
        <v>15</v>
      </c>
      <c r="F31" s="10">
        <v>4</v>
      </c>
      <c r="G31" s="13"/>
      <c r="H31" s="12">
        <f t="shared" si="0"/>
        <v>0</v>
      </c>
    </row>
    <row r="32" spans="1:8" ht="28.5">
      <c r="A32" s="7" t="s">
        <v>147</v>
      </c>
      <c r="B32" s="11" t="s">
        <v>93</v>
      </c>
      <c r="C32" s="13" t="s">
        <v>95</v>
      </c>
      <c r="D32" s="10" t="s">
        <v>94</v>
      </c>
      <c r="E32" s="10">
        <v>2</v>
      </c>
      <c r="F32" s="10">
        <v>1</v>
      </c>
      <c r="G32" s="11"/>
      <c r="H32" s="12">
        <f t="shared" si="0"/>
        <v>0</v>
      </c>
    </row>
    <row r="33" spans="1:8" ht="28.5">
      <c r="A33" s="7" t="s">
        <v>148</v>
      </c>
      <c r="B33" s="11" t="s">
        <v>97</v>
      </c>
      <c r="C33" s="13" t="s">
        <v>98</v>
      </c>
      <c r="D33" s="10" t="s">
        <v>94</v>
      </c>
      <c r="E33" s="10">
        <v>16</v>
      </c>
      <c r="F33" s="10">
        <v>1</v>
      </c>
      <c r="G33" s="13"/>
      <c r="H33" s="12">
        <f t="shared" si="0"/>
        <v>0</v>
      </c>
    </row>
    <row r="34" spans="1:8">
      <c r="A34" s="7" t="s">
        <v>149</v>
      </c>
      <c r="B34" s="11"/>
      <c r="C34" s="13" t="s">
        <v>101</v>
      </c>
      <c r="D34" s="10" t="s">
        <v>100</v>
      </c>
      <c r="E34" s="10">
        <v>1</v>
      </c>
      <c r="F34" s="10">
        <v>1</v>
      </c>
      <c r="G34" s="11"/>
      <c r="H34" s="12">
        <f t="shared" si="0"/>
        <v>0</v>
      </c>
    </row>
    <row r="35" spans="1:8" ht="15">
      <c r="A35" s="7" t="s">
        <v>102</v>
      </c>
      <c r="B35" s="8" t="s">
        <v>8</v>
      </c>
      <c r="C35" s="9" t="s">
        <v>103</v>
      </c>
      <c r="D35" s="14"/>
      <c r="E35" s="14"/>
      <c r="F35" s="14"/>
      <c r="G35" s="8"/>
      <c r="H35" s="15">
        <f>SUM(H36:H49)</f>
        <v>0</v>
      </c>
    </row>
    <row r="36" spans="1:8" ht="42.75">
      <c r="A36" s="7" t="s">
        <v>104</v>
      </c>
      <c r="B36" s="11" t="s">
        <v>105</v>
      </c>
      <c r="C36" s="13" t="s">
        <v>106</v>
      </c>
      <c r="D36" s="10" t="s">
        <v>44</v>
      </c>
      <c r="E36" s="10">
        <v>1</v>
      </c>
      <c r="F36" s="10">
        <v>1</v>
      </c>
      <c r="G36" s="11"/>
      <c r="H36" s="12">
        <f t="shared" si="0"/>
        <v>0</v>
      </c>
    </row>
    <row r="37" spans="1:8" ht="42.75">
      <c r="A37" s="7" t="s">
        <v>107</v>
      </c>
      <c r="B37" s="11" t="s">
        <v>108</v>
      </c>
      <c r="C37" s="13" t="s">
        <v>109</v>
      </c>
      <c r="D37" s="10" t="s">
        <v>44</v>
      </c>
      <c r="E37" s="10">
        <v>1</v>
      </c>
      <c r="F37" s="10">
        <v>1</v>
      </c>
      <c r="G37" s="11"/>
      <c r="H37" s="12">
        <f t="shared" si="0"/>
        <v>0</v>
      </c>
    </row>
    <row r="38" spans="1:8" ht="57">
      <c r="A38" s="7" t="s">
        <v>110</v>
      </c>
      <c r="B38" s="11" t="s">
        <v>111</v>
      </c>
      <c r="C38" s="13" t="s">
        <v>112</v>
      </c>
      <c r="D38" s="10" t="s">
        <v>17</v>
      </c>
      <c r="E38" s="10">
        <v>50</v>
      </c>
      <c r="F38" s="10">
        <v>1</v>
      </c>
      <c r="G38" s="11"/>
      <c r="H38" s="12">
        <f t="shared" si="0"/>
        <v>0</v>
      </c>
    </row>
    <row r="39" spans="1:8" ht="42.75">
      <c r="A39" s="7" t="s">
        <v>113</v>
      </c>
      <c r="B39" s="11" t="s">
        <v>111</v>
      </c>
      <c r="C39" s="13" t="s">
        <v>114</v>
      </c>
      <c r="D39" s="10" t="s">
        <v>17</v>
      </c>
      <c r="E39" s="10">
        <v>50</v>
      </c>
      <c r="F39" s="10">
        <v>1</v>
      </c>
      <c r="G39" s="11"/>
      <c r="H39" s="12">
        <f t="shared" si="0"/>
        <v>0</v>
      </c>
    </row>
    <row r="40" spans="1:8">
      <c r="A40" s="7" t="s">
        <v>115</v>
      </c>
      <c r="B40" s="11" t="s">
        <v>116</v>
      </c>
      <c r="C40" s="13" t="s">
        <v>117</v>
      </c>
      <c r="D40" s="10" t="s">
        <v>44</v>
      </c>
      <c r="E40" s="10">
        <v>1</v>
      </c>
      <c r="F40" s="10">
        <v>1</v>
      </c>
      <c r="G40" s="11"/>
      <c r="H40" s="12">
        <f t="shared" si="0"/>
        <v>0</v>
      </c>
    </row>
    <row r="41" spans="1:8">
      <c r="A41" s="7" t="s">
        <v>118</v>
      </c>
      <c r="B41" s="11" t="s">
        <v>119</v>
      </c>
      <c r="C41" s="13" t="s">
        <v>120</v>
      </c>
      <c r="D41" s="10" t="s">
        <v>44</v>
      </c>
      <c r="E41" s="10">
        <v>1</v>
      </c>
      <c r="F41" s="10">
        <v>1</v>
      </c>
      <c r="G41" s="11"/>
      <c r="H41" s="12">
        <f t="shared" si="0"/>
        <v>0</v>
      </c>
    </row>
    <row r="42" spans="1:8" ht="57">
      <c r="A42" s="7" t="s">
        <v>121</v>
      </c>
      <c r="B42" s="11" t="s">
        <v>111</v>
      </c>
      <c r="C42" s="13" t="s">
        <v>112</v>
      </c>
      <c r="D42" s="10" t="s">
        <v>17</v>
      </c>
      <c r="E42" s="10">
        <v>50</v>
      </c>
      <c r="F42" s="10">
        <v>1</v>
      </c>
      <c r="G42" s="11"/>
      <c r="H42" s="12">
        <f t="shared" si="0"/>
        <v>0</v>
      </c>
    </row>
    <row r="43" spans="1:8" ht="42.75">
      <c r="A43" s="7" t="s">
        <v>122</v>
      </c>
      <c r="B43" s="11" t="s">
        <v>111</v>
      </c>
      <c r="C43" s="13" t="s">
        <v>123</v>
      </c>
      <c r="D43" s="10" t="s">
        <v>17</v>
      </c>
      <c r="E43" s="10">
        <v>50</v>
      </c>
      <c r="F43" s="10">
        <v>1</v>
      </c>
      <c r="G43" s="11"/>
      <c r="H43" s="12">
        <f t="shared" si="0"/>
        <v>0</v>
      </c>
    </row>
    <row r="44" spans="1:8" ht="28.5">
      <c r="A44" s="7" t="s">
        <v>124</v>
      </c>
      <c r="B44" s="11" t="s">
        <v>125</v>
      </c>
      <c r="C44" s="13" t="s">
        <v>126</v>
      </c>
      <c r="D44" s="10" t="s">
        <v>44</v>
      </c>
      <c r="E44" s="10">
        <v>3</v>
      </c>
      <c r="F44" s="10">
        <v>1</v>
      </c>
      <c r="G44" s="11"/>
      <c r="H44" s="12">
        <f t="shared" si="0"/>
        <v>0</v>
      </c>
    </row>
    <row r="45" spans="1:8" ht="42.75">
      <c r="A45" s="7" t="s">
        <v>127</v>
      </c>
      <c r="B45" s="11" t="s">
        <v>128</v>
      </c>
      <c r="C45" s="13" t="s">
        <v>129</v>
      </c>
      <c r="D45" s="10" t="s">
        <v>44</v>
      </c>
      <c r="E45" s="10">
        <v>1</v>
      </c>
      <c r="F45" s="10">
        <v>2</v>
      </c>
      <c r="G45" s="11"/>
      <c r="H45" s="12">
        <f t="shared" si="0"/>
        <v>0</v>
      </c>
    </row>
    <row r="46" spans="1:8">
      <c r="A46" s="7" t="s">
        <v>130</v>
      </c>
      <c r="B46" s="11" t="s">
        <v>131</v>
      </c>
      <c r="C46" s="13" t="s">
        <v>132</v>
      </c>
      <c r="D46" s="10" t="s">
        <v>44</v>
      </c>
      <c r="E46" s="10">
        <v>1</v>
      </c>
      <c r="F46" s="10">
        <v>1</v>
      </c>
      <c r="G46" s="11"/>
      <c r="H46" s="12">
        <f t="shared" si="0"/>
        <v>0</v>
      </c>
    </row>
    <row r="47" spans="1:8" ht="42.75">
      <c r="A47" s="7" t="s">
        <v>133</v>
      </c>
      <c r="B47" s="11" t="s">
        <v>134</v>
      </c>
      <c r="C47" s="13" t="s">
        <v>135</v>
      </c>
      <c r="D47" s="10" t="s">
        <v>44</v>
      </c>
      <c r="E47" s="10">
        <v>1</v>
      </c>
      <c r="F47" s="10">
        <v>1</v>
      </c>
      <c r="G47" s="11"/>
      <c r="H47" s="12">
        <f t="shared" si="0"/>
        <v>0</v>
      </c>
    </row>
    <row r="48" spans="1:8">
      <c r="A48" s="7" t="s">
        <v>136</v>
      </c>
      <c r="B48" s="11" t="s">
        <v>137</v>
      </c>
      <c r="C48" s="13" t="s">
        <v>139</v>
      </c>
      <c r="D48" s="10" t="s">
        <v>138</v>
      </c>
      <c r="E48" s="10">
        <v>1</v>
      </c>
      <c r="F48" s="10">
        <v>1</v>
      </c>
      <c r="G48" s="11"/>
      <c r="H48" s="12">
        <f t="shared" si="0"/>
        <v>0</v>
      </c>
    </row>
    <row r="49" spans="1:8">
      <c r="A49" s="7" t="s">
        <v>140</v>
      </c>
      <c r="B49" s="11" t="s">
        <v>141</v>
      </c>
      <c r="C49" s="13" t="s">
        <v>142</v>
      </c>
      <c r="D49" s="10" t="s">
        <v>44</v>
      </c>
      <c r="E49" s="10">
        <v>1</v>
      </c>
      <c r="F49" s="10">
        <v>1</v>
      </c>
      <c r="G49" s="11"/>
      <c r="H49" s="12">
        <f t="shared" si="0"/>
        <v>0</v>
      </c>
    </row>
    <row r="50" spans="1:8" ht="15">
      <c r="A50" s="16"/>
      <c r="B50" s="11"/>
      <c r="C50" s="17" t="s">
        <v>150</v>
      </c>
      <c r="D50" s="14"/>
      <c r="E50" s="14"/>
      <c r="F50" s="14"/>
      <c r="G50" s="8"/>
      <c r="H50" s="15">
        <f>H3+H35</f>
        <v>0</v>
      </c>
    </row>
    <row r="51" spans="1:8" ht="15">
      <c r="A51" s="11"/>
      <c r="B51" s="11"/>
      <c r="C51" s="17" t="s">
        <v>151</v>
      </c>
      <c r="D51" s="14"/>
      <c r="E51" s="14"/>
      <c r="F51" s="14"/>
      <c r="G51" s="8"/>
      <c r="H51" s="15">
        <f>ROUND(H50*23%,2)</f>
        <v>0</v>
      </c>
    </row>
    <row r="52" spans="1:8" ht="15">
      <c r="A52" s="11"/>
      <c r="B52" s="11"/>
      <c r="C52" s="17" t="s">
        <v>152</v>
      </c>
      <c r="D52" s="14"/>
      <c r="E52" s="14"/>
      <c r="F52" s="14"/>
      <c r="G52" s="8"/>
      <c r="H52" s="15">
        <f>H50+H51</f>
        <v>0</v>
      </c>
    </row>
  </sheetData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Marta Buczek</cp:lastModifiedBy>
  <cp:lastPrinted>2019-05-23T07:01:32Z</cp:lastPrinted>
  <dcterms:created xsi:type="dcterms:W3CDTF">2019-05-13T11:56:24Z</dcterms:created>
  <dcterms:modified xsi:type="dcterms:W3CDTF">2019-05-23T07:23:06Z</dcterms:modified>
</cp:coreProperties>
</file>