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!! 5 Osuwiska 2017-2019\OSUWISKO_RYNEK_FRANISZKANIE\2_PRZETARG NA ROBOTY BUDOWLANE\zmiana kosztorysu 10.06.2019\"/>
    </mc:Choice>
  </mc:AlternateContent>
  <bookViews>
    <workbookView xWindow="0" yWindow="0" windowWidth="28455" windowHeight="9480"/>
  </bookViews>
  <sheets>
    <sheet name="Kosztorys ofertowy" sheetId="5" r:id="rId1"/>
    <sheet name="Arkusz2" sheetId="2" r:id="rId2"/>
    <sheet name="Arkusz3" sheetId="3" r:id="rId3"/>
  </sheets>
  <definedNames>
    <definedName name="_xlnm.Print_Area" localSheetId="0">'Kosztorys ofertowy'!$A$1:$G$72</definedName>
    <definedName name="_xlnm.Print_Titles" localSheetId="0">'Kosztorys ofertowy'!$4:$4</definedName>
  </definedNames>
  <calcPr calcId="152511"/>
</workbook>
</file>

<file path=xl/calcChain.xml><?xml version="1.0" encoding="utf-8"?>
<calcChain xmlns="http://schemas.openxmlformats.org/spreadsheetml/2006/main">
  <c r="G70" i="5" l="1"/>
  <c r="G22" i="5" l="1"/>
  <c r="G61" i="5" l="1"/>
  <c r="G62" i="5"/>
  <c r="G63" i="5"/>
  <c r="G64" i="5"/>
  <c r="G65" i="5"/>
  <c r="G66" i="5"/>
  <c r="G67" i="5"/>
  <c r="G68" i="5"/>
  <c r="G69" i="5"/>
  <c r="G60" i="5"/>
  <c r="G58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35" i="5" l="1"/>
  <c r="G34" i="5" l="1"/>
  <c r="G33" i="5"/>
  <c r="G32" i="5"/>
  <c r="G31" i="5"/>
  <c r="G30" i="5"/>
  <c r="G29" i="5"/>
  <c r="G28" i="5"/>
  <c r="G18" i="5" l="1"/>
  <c r="G8" i="5"/>
  <c r="G39" i="5"/>
  <c r="G37" i="5"/>
  <c r="G27" i="5"/>
  <c r="G26" i="5"/>
  <c r="G25" i="5"/>
  <c r="G24" i="5"/>
  <c r="G23" i="5"/>
  <c r="G21" i="5"/>
  <c r="G20" i="5"/>
  <c r="G17" i="5"/>
  <c r="G16" i="5"/>
  <c r="G15" i="5"/>
  <c r="G14" i="5"/>
  <c r="G13" i="5"/>
  <c r="G12" i="5"/>
  <c r="G10" i="5"/>
  <c r="G7" i="5"/>
  <c r="G6" i="5"/>
  <c r="G71" i="5" l="1"/>
  <c r="G72" i="5" s="1"/>
</calcChain>
</file>

<file path=xl/sharedStrings.xml><?xml version="1.0" encoding="utf-8"?>
<sst xmlns="http://schemas.openxmlformats.org/spreadsheetml/2006/main" count="253" uniqueCount="202">
  <si>
    <t>szt.</t>
  </si>
  <si>
    <t>m3</t>
  </si>
  <si>
    <t>m2</t>
  </si>
  <si>
    <t>mb</t>
  </si>
  <si>
    <t>KOSZTORYS OFERTOWY</t>
  </si>
  <si>
    <t>Nr</t>
  </si>
  <si>
    <t>Rodzaj robót</t>
  </si>
  <si>
    <t>Jednostka miary</t>
  </si>
  <si>
    <t>Ilość jednostek miary</t>
  </si>
  <si>
    <t>Cena jednostkowa netto zł</t>
  </si>
  <si>
    <t>Wartość robót netto zł</t>
  </si>
  <si>
    <t>1.1</t>
  </si>
  <si>
    <t>1.2</t>
  </si>
  <si>
    <t>1.3</t>
  </si>
  <si>
    <t>2.1</t>
  </si>
  <si>
    <t>3.1</t>
  </si>
  <si>
    <t xml:space="preserve">Podatek VAT 23%  </t>
  </si>
  <si>
    <t>2.2</t>
  </si>
  <si>
    <t>2.3</t>
  </si>
  <si>
    <t>4.1</t>
  </si>
  <si>
    <t>5.1</t>
  </si>
  <si>
    <t>OGÓŁEM brutto</t>
  </si>
  <si>
    <t>3.2</t>
  </si>
  <si>
    <t>3.3</t>
  </si>
  <si>
    <t>3.4</t>
  </si>
  <si>
    <t>5.2</t>
  </si>
  <si>
    <t>5.3</t>
  </si>
  <si>
    <t>5.4</t>
  </si>
  <si>
    <t xml:space="preserve">zał. nr 6 do SIWZ </t>
  </si>
  <si>
    <t>KNR 201 0122/01</t>
  </si>
  <si>
    <t xml:space="preserve">PRZYGOTOWANIE TERENU  </t>
  </si>
  <si>
    <t>Pomiary przy wykopach fundamentowych - teren równinny i nizinny</t>
  </si>
  <si>
    <t>Roboty ziemne wykonywan. koparkami podsiębiernymi 0.40 i 0.60 m3 z transportem urobku samochodami samowyładowczymi na odl.do 1 km,  - koparki o pojemnosci  0,60 m3, kat.gruntu I-II</t>
  </si>
  <si>
    <t>KRN 201 0214/01</t>
  </si>
  <si>
    <t>Nakłady uzupełniające do tablic  0201-0213 na każde dalsze rozpoczęte 0,5km odl. transportu ponad 1 km samochodami samowyładowczymi po terenie lub drogachgruntów.kat.gruntu I-II</t>
  </si>
  <si>
    <t xml:space="preserve"> </t>
  </si>
  <si>
    <t>KRN 201 0206/03</t>
  </si>
  <si>
    <t>KONSTRUKCJA  OPOROWA</t>
  </si>
  <si>
    <t>INDY/00</t>
  </si>
  <si>
    <t>Wykonanie pali o średnicy 800 mm zbrojone ksztaltownikiem HEB 320</t>
  </si>
  <si>
    <t>KNR 202 0207/03</t>
  </si>
  <si>
    <t>Ściany żelbetowe - grub. 12 cm proste o wys.do 6 m - ściany oporowe w liniach A,B,C i D</t>
  </si>
  <si>
    <t>2.4</t>
  </si>
  <si>
    <t>Ściany żelbetowe - dodatek za każdy 1 cm różnicy grub. ścian</t>
  </si>
  <si>
    <t>KNR 202 0207/07</t>
  </si>
  <si>
    <t>KNR 202 0210/01</t>
  </si>
  <si>
    <t>2.5</t>
  </si>
  <si>
    <t>2.6</t>
  </si>
  <si>
    <t>2.7</t>
  </si>
  <si>
    <t>KNR 202 0290/04</t>
  </si>
  <si>
    <t>Przygotowanie i montaż  zbrojenia konstrukcji żelbetowych konstrukcji monolitycznych budowli - prętami stalowymi okrągłymi żebrowanymi fi 8-14 mm</t>
  </si>
  <si>
    <t>tona</t>
  </si>
  <si>
    <t>Przygotowanie i montaż  zbrojenia konstrukcji żelbetowych konstrukcji monolitycznych budowli - prętami stalowymi okrągłymi żebrowanymi fi 16 mm</t>
  </si>
  <si>
    <t>Kotwy gruntowe o nośnosci 680 kN</t>
  </si>
  <si>
    <t>ODWODNIENIE</t>
  </si>
  <si>
    <t>KNR 228 0402/01</t>
  </si>
  <si>
    <t>KNR 231 0606/04</t>
  </si>
  <si>
    <t>KNR 201 0610/01</t>
  </si>
  <si>
    <t>KNNR 4 1308/03</t>
  </si>
  <si>
    <t>KNR 218 0625/02</t>
  </si>
  <si>
    <t>KNNR 1 0214/01</t>
  </si>
  <si>
    <t>KNN 1 0408/03</t>
  </si>
  <si>
    <t>3.5</t>
  </si>
  <si>
    <t>3.6</t>
  </si>
  <si>
    <t>3.7</t>
  </si>
  <si>
    <t>Przewierty maszyną do wierceń poziomych dług. przewiertu do 20 m rurami o śred. nomi.  100mm w gruntach kat. I-II - DRENY WIERCONE</t>
  </si>
  <si>
    <t>Podsypka filtracyjna w gotowych suchym wykopie z przygotowaniem kruszywa - rodzaj podsypki - piasek - podłoże pod rurociąg i obsybka rury</t>
  </si>
  <si>
    <t>Zasypanie wykopów fundamentowych podłużnych, punktowych, rowów, wykopów obiektowych spycharkami z zagęszczeniem mechanicznym spycharkami, grub. Zagęszczanej warstwy w stanie lużnym 30 cm kat. gruntu I-II</t>
  </si>
  <si>
    <t>Zagęszczenie nasypów ubijakami i zagęszczarkami - zagęszczarkami grunt sypki kat. I-II</t>
  </si>
  <si>
    <t>ZABEZPIECZENIE  GEOKRATĄ</t>
  </si>
  <si>
    <t>RENOWACJA  MURU  I  SCHODÓW  FRANCISZKAŃSKICH</t>
  </si>
  <si>
    <t>KNR 401 0701/06</t>
  </si>
  <si>
    <t xml:space="preserve"> Odbicie tynków zewnętrznych na ścianach, filarach, pilastrach o powierzchni odbijanych tynków - ponad 5 m2 z zaprawy cementowej</t>
  </si>
  <si>
    <t>Zabezpieczenie osuwiska poniżej Rynku nad ulicą Podgórze i Schodami Franciszkańskimi na działce nr 706 i 724 w Sanoku</t>
  </si>
  <si>
    <t>OgÓŁEM netto</t>
  </si>
  <si>
    <r>
      <t xml:space="preserve">Belki i podciągi żelbetowe stosunek deskowanego obwodu do przekroju belki do 8 </t>
    </r>
    <r>
      <rPr>
        <sz val="11"/>
        <rFont val="Calibri"/>
        <family val="2"/>
        <charset val="238"/>
        <scheme val="minor"/>
      </rPr>
      <t>m/m2</t>
    </r>
  </si>
  <si>
    <t>KNR 202 0202/03</t>
  </si>
  <si>
    <t>Ławy fundamentowe żelbetowe - prostokątne o szer. do 1,3m - oczep 0-1 i 0-2</t>
  </si>
  <si>
    <t xml:space="preserve"> Wzmacnianie podłoża gruntowego geokratami - wys. układanej geokraty 20 cm</t>
  </si>
  <si>
    <t>KNR 911 0102/04</t>
  </si>
  <si>
    <t>3.8</t>
  </si>
  <si>
    <t>KNR 2-31 0815/01</t>
  </si>
  <si>
    <t>Rozebranie chodników z płyt betonowych</t>
  </si>
  <si>
    <t>3.9</t>
  </si>
  <si>
    <t>KNR 2-01 0317/02</t>
  </si>
  <si>
    <t>Wykopy liniowe w gruntach suchych kategorii III-IV i szerokości 0,8-1,5m i głębokości do 1,5m o ścianach pionowych z wydobyciem urobku łopatą lub wyciągiem ręcznym</t>
  </si>
  <si>
    <t>3.10</t>
  </si>
  <si>
    <t xml:space="preserve">KNR 4-05t1 0316/01 </t>
  </si>
  <si>
    <t>Analogia: Demontaż istniejącej kanalizacji deszczowej</t>
  </si>
  <si>
    <t>m</t>
  </si>
  <si>
    <t>3.11</t>
  </si>
  <si>
    <t>KNR 4-05t1 0411/03</t>
  </si>
  <si>
    <t>Demontaż studzienek ściekowych ulicznych betonowych o średnicy 500mm</t>
  </si>
  <si>
    <t>kpl</t>
  </si>
  <si>
    <t>3.12</t>
  </si>
  <si>
    <t>KNR 2-31 0511/01</t>
  </si>
  <si>
    <t>Analogia: Ułożenie nawierzchni z płyt chodnikowych na podsypce piaskowej</t>
  </si>
  <si>
    <t>3.13</t>
  </si>
  <si>
    <t>KNNR 4 1610/02</t>
  </si>
  <si>
    <t>odcinek</t>
  </si>
  <si>
    <t>MONITORING KONSTRUKCJI KOŚCIOŁA i KLASZTORU</t>
  </si>
  <si>
    <t>6.1</t>
  </si>
  <si>
    <t>Kalkulacja własna</t>
  </si>
  <si>
    <t>kpl.</t>
  </si>
  <si>
    <t>KNR 2-02 1101/1</t>
  </si>
  <si>
    <t>Podkłady betonowe na podłożu gruntowym z betonu zwykłego</t>
  </si>
  <si>
    <t>5.5</t>
  </si>
  <si>
    <t>5.6</t>
  </si>
  <si>
    <t>3.14</t>
  </si>
  <si>
    <t>KNNR 4 1414/01.1</t>
  </si>
  <si>
    <t>Analogia: Studnie rewizyjne z kręgów betonowych o średnicy 1000mm o głębokości 3m wykonywane metodą studniarską w gruncie kategorii I-II, posadowione na warstwie podkladowej z "chudego betonu" C8/10 (B10)</t>
  </si>
  <si>
    <t>studnię</t>
  </si>
  <si>
    <t>Analogia: Wykonanie korytek betonowych 50x30x20cm na podsypce piaskowo - cementowej</t>
  </si>
  <si>
    <t xml:space="preserve">WYCINKA DRZEW i KRZEWÓW </t>
  </si>
  <si>
    <t>7.1</t>
  </si>
  <si>
    <t>KNR 2-01 0103/07</t>
  </si>
  <si>
    <t>Analogia: Ścinanie piłą mechaniczą drzew o śr. powyżej 66cm</t>
  </si>
  <si>
    <t>7.2</t>
  </si>
  <si>
    <t>KNR 2-01 0103/06</t>
  </si>
  <si>
    <t>Ścinanie piłą mechaniczną drzew o średnicy 56-65cm</t>
  </si>
  <si>
    <t>7.3</t>
  </si>
  <si>
    <t>7.4</t>
  </si>
  <si>
    <t>7.5</t>
  </si>
  <si>
    <t>7.6</t>
  </si>
  <si>
    <t>KNR 2-01 0103/05</t>
  </si>
  <si>
    <t>Ścinanie piłą mechaniczną drzew o średnicy 46-55cm</t>
  </si>
  <si>
    <t>KNR 2-01 0103/04</t>
  </si>
  <si>
    <t>Ścinanie piłą mechaniczną drzew o średnicy 36-45cm</t>
  </si>
  <si>
    <t xml:space="preserve">KNR 2-01 0105/07 </t>
  </si>
  <si>
    <t>Mechaniczne karczowanie pni o średnicy 66-75cm</t>
  </si>
  <si>
    <t xml:space="preserve">KNR 2-01 0105/05 </t>
  </si>
  <si>
    <t>Mechaniczne karczowanie pni o średnicy 46-55cm</t>
  </si>
  <si>
    <t>7.7</t>
  </si>
  <si>
    <t>7.8</t>
  </si>
  <si>
    <t>Ręczne ścinanie i karczowanie zagajników średniej gęstości</t>
  </si>
  <si>
    <t xml:space="preserve">KNR 2-01 0109/02 </t>
  </si>
  <si>
    <t>ha</t>
  </si>
  <si>
    <t xml:space="preserve">KNR 2-01 0110/01 </t>
  </si>
  <si>
    <t>Transport dłużyc na odległość do 2km</t>
  </si>
  <si>
    <t>7.9</t>
  </si>
  <si>
    <t xml:space="preserve">KNR 2-01 0111/02 </t>
  </si>
  <si>
    <t>7.10</t>
  </si>
  <si>
    <t>Oczyszczenie terenu po wykarczowaniu z drobnych gałęzi, korzeni, kory i wrzosu, z wywiezieniem</t>
  </si>
  <si>
    <t xml:space="preserve">KNR 2-01 0110/04 </t>
  </si>
  <si>
    <t>Dopłata za każde 0,5km ponad 2km transportu dłużyc</t>
  </si>
  <si>
    <t>3.15</t>
  </si>
  <si>
    <t xml:space="preserve">KNNR 4 1308/05 </t>
  </si>
  <si>
    <t>Próba wodna szczelności kanalów rurowych o śred. 200mm i o śred. 300mm</t>
  </si>
  <si>
    <t>Analogia: Kanały z rur PCV o średnicy 315mm</t>
  </si>
  <si>
    <t>Analogia: Kanały z rur PVC o średnicy 200 mm</t>
  </si>
  <si>
    <t>Kalkulacja indywid.</t>
  </si>
  <si>
    <t>Zabezpiecznie istniejących schodów przed zabrudzeniami i robotami budowlanymi na czas prowadzonych robót tynkarskich i remontowych przy murze</t>
  </si>
  <si>
    <t>KNR 4-01 0802/05</t>
  </si>
  <si>
    <t>Analogia: Rozebranie nawierzchni schodów z kostki brukowej</t>
  </si>
  <si>
    <t>KNR 4-05t2 0219/02</t>
  </si>
  <si>
    <t>5.7</t>
  </si>
  <si>
    <t>5.8</t>
  </si>
  <si>
    <t>KNNR-W 3 0408/08</t>
  </si>
  <si>
    <t>cm</t>
  </si>
  <si>
    <t>5.9</t>
  </si>
  <si>
    <t>KNNR-W 4 0214/01</t>
  </si>
  <si>
    <t>5.10</t>
  </si>
  <si>
    <t>KNR 2-02 2111/01</t>
  </si>
  <si>
    <t>Analogia: Ułożenie nawierzchni z kostki brukowej</t>
  </si>
  <si>
    <t xml:space="preserve">Analogia: Studnie ściekowe tworzywowe o śr. 600mm </t>
  </si>
  <si>
    <t>Monitoring geodezyjny kościoła oraz klasztoru wraz z założeniem siatki punktów pomiarowych (tymczasowych reperów kontrolnych w ilości 60sztuk). Pomiary prowadzone nie rzadzej niż co 2 tygodnie.</t>
  </si>
  <si>
    <t>Analogia: Ręczne czyszczenie odwodnienia liniowego o dł. 4,5m</t>
  </si>
  <si>
    <t>KNNR-W 3 -0408/08</t>
  </si>
  <si>
    <t xml:space="preserve">Analogia: Wiercenie otworów o śr.160mm wiertnicami w konstrukcjach murowych </t>
  </si>
  <si>
    <t>5.11</t>
  </si>
  <si>
    <t>5.12</t>
  </si>
  <si>
    <t xml:space="preserve">KNRW 401 211/1 </t>
  </si>
  <si>
    <t>Skucie nierówności betonu na ścianach lub podłogach, powierzchnia do 3,0ˇm2, głębokość do 1ˇcm</t>
  </si>
  <si>
    <t xml:space="preserve">KNR 401 210/1 </t>
  </si>
  <si>
    <t>Wykucie bruzd,w elementach z betonu - poszerzenie i oczyszczenie dylatacji</t>
  </si>
  <si>
    <t xml:space="preserve">KNR 23 2611/1 </t>
  </si>
  <si>
    <t>Przygotowanie starego podłoża, oczyszczenie  mechaniczne i zmycie powierzchni betonu</t>
  </si>
  <si>
    <t xml:space="preserve">KNR 26 640/2 </t>
  </si>
  <si>
    <t>analogia - wykonanie aplikacji preparatu wzmacniajacego beton, 2-krotnie</t>
  </si>
  <si>
    <t xml:space="preserve">KNR BC 4 211/2 </t>
  </si>
  <si>
    <t>Ręczna reprofilacja powierzchni konstrukcji betonowych zaprawą cementowo-polimerową wielkość ubytków 5-40 mm, wypełnienie ubytków wielkości 5 mm na powierzchniach: konstrukcji betonowych, pionowych</t>
  </si>
  <si>
    <t xml:space="preserve">KNR 711 605/2 </t>
  </si>
  <si>
    <t>KNR 2-02 0801/02</t>
  </si>
  <si>
    <t>Wypełnianie szczelin dylatacyjnych, głębokość dylatacji do 40ˇmm, dylatacja pionowa,</t>
  </si>
  <si>
    <t>Tynki zwykłe kategorii III ścian wykonywane mechanicznie + rusztowania + ręczny transport materiałów na odległość ok.100m</t>
  </si>
  <si>
    <t xml:space="preserve">KNR 4-04 1101/01 </t>
  </si>
  <si>
    <t>Wywiezienie gruzu z terenu rozbiórki ciągnikiem kołowym z przyczepą na odległość 1km przy ręcznym załadowaniu i wyładowaniu, transport ręczny na samochód w odległosci ok.100m</t>
  </si>
  <si>
    <t>5.13</t>
  </si>
  <si>
    <t>5.14</t>
  </si>
  <si>
    <t>5.15</t>
  </si>
  <si>
    <t>5.16</t>
  </si>
  <si>
    <t>5.17</t>
  </si>
  <si>
    <t>5.18</t>
  </si>
  <si>
    <t xml:space="preserve">KNR BC 4 211/4 </t>
  </si>
  <si>
    <t>Ręczna reprofilacja powierzchni konstrukcji betonowych zaprawą cementowo-polimerową wielkość ubytków 5-40 mm, wypełnienie ubytków wielkości 5 mm na powierzchniach: konstrukcji betonowych, dodatek za każde 5 mm wielkości ubytku</t>
  </si>
  <si>
    <t>Analogia: Osadzenie rur z PCW o śr.160mm dla odpływów z odwodnienia liniowego schodów (10szt. x 0,7m)</t>
  </si>
  <si>
    <t>Analogia: Wiercenie otworów o śr.200mm wiertnicami w konstrukcjach betonowych (10szt. x 0,5m)</t>
  </si>
  <si>
    <t>Analogia: Osadzenie rur z PCW o śr.110mm w oplocie z drewna kokosowego - wykonanie odwodnienia w postaci drenów wierconych w gruncie</t>
  </si>
  <si>
    <t>3.16</t>
  </si>
  <si>
    <t>Analogia: Wykonanie korytek betonowych na podsypce piaskowo - cementowej - kortyka kaskadowe</t>
  </si>
  <si>
    <t>2.8</t>
  </si>
  <si>
    <t>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</si>
</sst>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5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16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7" xfId="0" applyNumberForma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0" fontId="0" fillId="0" borderId="0" xfId="1" applyNumberFormat="1" applyFont="1" applyFill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6"/>
  <sheetViews>
    <sheetView tabSelected="1" view="pageBreakPreview" zoomScale="85" zoomScaleNormal="115" zoomScaleSheetLayoutView="85" workbookViewId="0">
      <selection activeCell="G71" sqref="G71"/>
    </sheetView>
  </sheetViews>
  <sheetFormatPr defaultRowHeight="15" x14ac:dyDescent="0.25"/>
  <cols>
    <col min="1" max="1" width="5.140625" customWidth="1"/>
    <col min="2" max="2" width="18.5703125" customWidth="1"/>
    <col min="3" max="3" width="94.42578125" customWidth="1"/>
    <col min="4" max="4" width="11.140625" customWidth="1"/>
    <col min="5" max="5" width="12.140625" style="32" customWidth="1"/>
    <col min="6" max="6" width="12.7109375" customWidth="1"/>
    <col min="7" max="7" width="19.85546875" customWidth="1"/>
  </cols>
  <sheetData>
    <row r="1" spans="1:8" ht="28.5" customHeight="1" x14ac:dyDescent="0.25">
      <c r="A1" s="7"/>
      <c r="B1" s="29"/>
      <c r="C1" s="8"/>
      <c r="D1" s="8"/>
      <c r="F1" s="52" t="s">
        <v>28</v>
      </c>
      <c r="G1" s="52"/>
      <c r="H1" s="7"/>
    </row>
    <row r="2" spans="1:8" ht="23.25" customHeight="1" x14ac:dyDescent="0.25">
      <c r="A2" s="53" t="s">
        <v>4</v>
      </c>
      <c r="B2" s="53"/>
      <c r="C2" s="54"/>
      <c r="D2" s="54"/>
      <c r="E2" s="54"/>
      <c r="F2" s="54"/>
      <c r="G2" s="54"/>
      <c r="H2" s="9"/>
    </row>
    <row r="3" spans="1:8" ht="57" customHeight="1" x14ac:dyDescent="0.25">
      <c r="A3" s="55" t="s">
        <v>73</v>
      </c>
      <c r="B3" s="55"/>
      <c r="C3" s="56"/>
      <c r="D3" s="56"/>
      <c r="E3" s="56"/>
      <c r="F3" s="56"/>
      <c r="G3" s="56"/>
      <c r="H3" s="10"/>
    </row>
    <row r="4" spans="1:8" ht="49.5" customHeight="1" x14ac:dyDescent="0.25">
      <c r="A4" s="4" t="s">
        <v>5</v>
      </c>
      <c r="B4" s="4"/>
      <c r="C4" s="5" t="s">
        <v>6</v>
      </c>
      <c r="D4" s="6" t="s">
        <v>7</v>
      </c>
      <c r="E4" s="33" t="s">
        <v>8</v>
      </c>
      <c r="F4" s="6" t="s">
        <v>9</v>
      </c>
      <c r="G4" s="6" t="s">
        <v>10</v>
      </c>
    </row>
    <row r="5" spans="1:8" ht="30" customHeight="1" x14ac:dyDescent="0.25">
      <c r="A5" s="3">
        <v>1</v>
      </c>
      <c r="B5" s="21"/>
      <c r="C5" s="19" t="s">
        <v>30</v>
      </c>
      <c r="D5" s="16"/>
      <c r="E5" s="34"/>
      <c r="F5" s="17"/>
      <c r="G5" s="11"/>
    </row>
    <row r="6" spans="1:8" ht="22.5" customHeight="1" x14ac:dyDescent="0.25">
      <c r="A6" s="12" t="s">
        <v>11</v>
      </c>
      <c r="B6" s="1" t="s">
        <v>29</v>
      </c>
      <c r="C6" s="2" t="s">
        <v>31</v>
      </c>
      <c r="D6" s="1" t="s">
        <v>1</v>
      </c>
      <c r="E6" s="35">
        <v>210</v>
      </c>
      <c r="F6" s="13">
        <v>0</v>
      </c>
      <c r="G6" s="13">
        <f t="shared" ref="G6:G7" si="0">PRODUCT(E6,F6)</f>
        <v>0</v>
      </c>
    </row>
    <row r="7" spans="1:8" ht="36.75" customHeight="1" x14ac:dyDescent="0.25">
      <c r="A7" s="12" t="s">
        <v>12</v>
      </c>
      <c r="B7" s="1" t="s">
        <v>36</v>
      </c>
      <c r="C7" s="15" t="s">
        <v>32</v>
      </c>
      <c r="D7" s="12" t="s">
        <v>1</v>
      </c>
      <c r="E7" s="36">
        <v>2420</v>
      </c>
      <c r="F7" s="13">
        <v>0</v>
      </c>
      <c r="G7" s="13">
        <f t="shared" si="0"/>
        <v>0</v>
      </c>
    </row>
    <row r="8" spans="1:8" ht="43.5" customHeight="1" x14ac:dyDescent="0.25">
      <c r="A8" s="12" t="s">
        <v>13</v>
      </c>
      <c r="B8" s="1" t="s">
        <v>33</v>
      </c>
      <c r="C8" s="15" t="s">
        <v>34</v>
      </c>
      <c r="D8" s="12" t="s">
        <v>1</v>
      </c>
      <c r="E8" s="36">
        <v>19360</v>
      </c>
      <c r="F8" s="13">
        <v>0</v>
      </c>
      <c r="G8" s="13">
        <f>PRODUCT(E8,F8)</f>
        <v>0</v>
      </c>
    </row>
    <row r="9" spans="1:8" ht="30" customHeight="1" x14ac:dyDescent="0.25">
      <c r="A9" s="3">
        <v>2</v>
      </c>
      <c r="B9" s="21"/>
      <c r="C9" s="19" t="s">
        <v>37</v>
      </c>
      <c r="D9" s="16"/>
      <c r="E9" s="34"/>
      <c r="F9" s="26"/>
      <c r="G9" s="13"/>
    </row>
    <row r="10" spans="1:8" ht="27.75" customHeight="1" x14ac:dyDescent="0.25">
      <c r="A10" s="12" t="s">
        <v>14</v>
      </c>
      <c r="B10" s="1" t="s">
        <v>38</v>
      </c>
      <c r="C10" s="2" t="s">
        <v>39</v>
      </c>
      <c r="D10" s="1" t="s">
        <v>3</v>
      </c>
      <c r="E10" s="35">
        <v>935</v>
      </c>
      <c r="F10" s="13">
        <v>0</v>
      </c>
      <c r="G10" s="13">
        <f t="shared" ref="G10:G18" si="1">PRODUCT(E10,F10)</f>
        <v>0</v>
      </c>
    </row>
    <row r="11" spans="1:8" ht="27.75" customHeight="1" x14ac:dyDescent="0.25">
      <c r="A11" s="12" t="s">
        <v>17</v>
      </c>
      <c r="B11" s="1" t="s">
        <v>104</v>
      </c>
      <c r="C11" s="2" t="s">
        <v>105</v>
      </c>
      <c r="D11" s="1" t="s">
        <v>1</v>
      </c>
      <c r="E11" s="35">
        <v>45.45</v>
      </c>
      <c r="F11" s="13"/>
      <c r="G11" s="13"/>
    </row>
    <row r="12" spans="1:8" ht="29.25" customHeight="1" x14ac:dyDescent="0.25">
      <c r="A12" s="12" t="s">
        <v>18</v>
      </c>
      <c r="B12" s="1" t="s">
        <v>76</v>
      </c>
      <c r="C12" s="2" t="s">
        <v>77</v>
      </c>
      <c r="D12" s="12" t="s">
        <v>1</v>
      </c>
      <c r="E12" s="35">
        <v>195.93</v>
      </c>
      <c r="F12" s="13">
        <v>0</v>
      </c>
      <c r="G12" s="13">
        <f t="shared" si="1"/>
        <v>0</v>
      </c>
    </row>
    <row r="13" spans="1:8" ht="27.75" customHeight="1" x14ac:dyDescent="0.25">
      <c r="A13" s="12" t="s">
        <v>42</v>
      </c>
      <c r="B13" s="1" t="s">
        <v>40</v>
      </c>
      <c r="C13" s="2" t="s">
        <v>41</v>
      </c>
      <c r="D13" s="12" t="s">
        <v>2</v>
      </c>
      <c r="E13" s="35">
        <v>392.13</v>
      </c>
      <c r="F13" s="13">
        <v>0</v>
      </c>
      <c r="G13" s="13">
        <f t="shared" si="1"/>
        <v>0</v>
      </c>
    </row>
    <row r="14" spans="1:8" ht="27.75" customHeight="1" x14ac:dyDescent="0.25">
      <c r="A14" s="12" t="s">
        <v>46</v>
      </c>
      <c r="B14" s="31" t="s">
        <v>44</v>
      </c>
      <c r="C14" s="28" t="s">
        <v>43</v>
      </c>
      <c r="D14" s="1" t="s">
        <v>2</v>
      </c>
      <c r="E14" s="35">
        <v>7058.34</v>
      </c>
      <c r="F14" s="13">
        <v>0</v>
      </c>
      <c r="G14" s="13">
        <f t="shared" si="1"/>
        <v>0</v>
      </c>
    </row>
    <row r="15" spans="1:8" ht="27.75" customHeight="1" x14ac:dyDescent="0.25">
      <c r="A15" s="12" t="s">
        <v>47</v>
      </c>
      <c r="B15" s="31" t="s">
        <v>45</v>
      </c>
      <c r="C15" s="28" t="s">
        <v>75</v>
      </c>
      <c r="D15" s="1" t="s">
        <v>1</v>
      </c>
      <c r="E15" s="35">
        <v>207.5</v>
      </c>
      <c r="F15" s="13">
        <v>0</v>
      </c>
      <c r="G15" s="13">
        <f t="shared" si="1"/>
        <v>0</v>
      </c>
    </row>
    <row r="16" spans="1:8" ht="30.75" customHeight="1" x14ac:dyDescent="0.25">
      <c r="A16" s="12" t="s">
        <v>48</v>
      </c>
      <c r="B16" s="31" t="s">
        <v>49</v>
      </c>
      <c r="C16" s="28" t="s">
        <v>50</v>
      </c>
      <c r="D16" s="1" t="s">
        <v>51</v>
      </c>
      <c r="E16" s="35">
        <v>13.63</v>
      </c>
      <c r="F16" s="13">
        <v>0</v>
      </c>
      <c r="G16" s="13">
        <f t="shared" si="1"/>
        <v>0</v>
      </c>
    </row>
    <row r="17" spans="1:7" ht="33" customHeight="1" x14ac:dyDescent="0.25">
      <c r="A17" s="12" t="s">
        <v>200</v>
      </c>
      <c r="B17" s="42" t="s">
        <v>49</v>
      </c>
      <c r="C17" s="28" t="s">
        <v>52</v>
      </c>
      <c r="D17" s="1" t="s">
        <v>51</v>
      </c>
      <c r="E17" s="35">
        <v>30.95</v>
      </c>
      <c r="F17" s="13">
        <v>0</v>
      </c>
      <c r="G17" s="13">
        <f t="shared" si="1"/>
        <v>0</v>
      </c>
    </row>
    <row r="18" spans="1:7" ht="27.75" customHeight="1" x14ac:dyDescent="0.25">
      <c r="A18" s="12" t="s">
        <v>201</v>
      </c>
      <c r="B18" s="31" t="s">
        <v>38</v>
      </c>
      <c r="C18" s="28" t="s">
        <v>53</v>
      </c>
      <c r="D18" s="1" t="s">
        <v>3</v>
      </c>
      <c r="E18" s="35">
        <v>3496</v>
      </c>
      <c r="F18" s="13">
        <v>0</v>
      </c>
      <c r="G18" s="13">
        <f t="shared" si="1"/>
        <v>0</v>
      </c>
    </row>
    <row r="19" spans="1:7" ht="30" customHeight="1" x14ac:dyDescent="0.25">
      <c r="A19" s="3">
        <v>3</v>
      </c>
      <c r="B19" s="21"/>
      <c r="C19" s="19" t="s">
        <v>54</v>
      </c>
      <c r="D19" s="20"/>
      <c r="E19" s="37"/>
      <c r="F19" s="25"/>
      <c r="G19" s="13"/>
    </row>
    <row r="20" spans="1:7" ht="40.5" customHeight="1" x14ac:dyDescent="0.25">
      <c r="A20" s="1" t="s">
        <v>15</v>
      </c>
      <c r="B20" s="1" t="s">
        <v>55</v>
      </c>
      <c r="C20" s="2" t="s">
        <v>65</v>
      </c>
      <c r="D20" s="1" t="s">
        <v>3</v>
      </c>
      <c r="E20" s="35">
        <v>320</v>
      </c>
      <c r="F20" s="14">
        <v>0</v>
      </c>
      <c r="G20" s="13">
        <f t="shared" ref="G20:G27" si="2">PRODUCT(E20,F20)</f>
        <v>0</v>
      </c>
    </row>
    <row r="21" spans="1:7" ht="22.5" customHeight="1" x14ac:dyDescent="0.25">
      <c r="A21" s="1" t="s">
        <v>22</v>
      </c>
      <c r="B21" s="1" t="s">
        <v>56</v>
      </c>
      <c r="C21" s="2" t="s">
        <v>112</v>
      </c>
      <c r="D21" s="1" t="s">
        <v>3</v>
      </c>
      <c r="E21" s="35">
        <v>193</v>
      </c>
      <c r="F21" s="14">
        <v>0</v>
      </c>
      <c r="G21" s="13">
        <f t="shared" si="2"/>
        <v>0</v>
      </c>
    </row>
    <row r="22" spans="1:7" ht="33.75" customHeight="1" x14ac:dyDescent="0.25">
      <c r="A22" s="1" t="s">
        <v>23</v>
      </c>
      <c r="B22" s="1" t="s">
        <v>56</v>
      </c>
      <c r="C22" s="2" t="s">
        <v>199</v>
      </c>
      <c r="D22" s="1" t="s">
        <v>3</v>
      </c>
      <c r="E22" s="35">
        <v>33</v>
      </c>
      <c r="F22" s="14">
        <v>0</v>
      </c>
      <c r="G22" s="13">
        <f t="shared" si="2"/>
        <v>0</v>
      </c>
    </row>
    <row r="23" spans="1:7" ht="36.75" customHeight="1" x14ac:dyDescent="0.25">
      <c r="A23" s="1" t="s">
        <v>24</v>
      </c>
      <c r="B23" s="1" t="s">
        <v>57</v>
      </c>
      <c r="C23" s="2" t="s">
        <v>66</v>
      </c>
      <c r="D23" s="1" t="s">
        <v>1</v>
      </c>
      <c r="E23" s="38">
        <v>58.25</v>
      </c>
      <c r="F23" s="14">
        <v>0</v>
      </c>
      <c r="G23" s="13">
        <f t="shared" si="2"/>
        <v>0</v>
      </c>
    </row>
    <row r="24" spans="1:7" ht="22.5" customHeight="1" x14ac:dyDescent="0.25">
      <c r="A24" s="1" t="s">
        <v>62</v>
      </c>
      <c r="B24" s="1" t="s">
        <v>58</v>
      </c>
      <c r="C24" s="2" t="s">
        <v>149</v>
      </c>
      <c r="D24" s="1" t="s">
        <v>3</v>
      </c>
      <c r="E24" s="35">
        <v>175.7</v>
      </c>
      <c r="F24" s="14">
        <v>0</v>
      </c>
      <c r="G24" s="13">
        <f t="shared" si="2"/>
        <v>0</v>
      </c>
    </row>
    <row r="25" spans="1:7" ht="36" customHeight="1" x14ac:dyDescent="0.25">
      <c r="A25" s="1" t="s">
        <v>63</v>
      </c>
      <c r="B25" s="30" t="s">
        <v>59</v>
      </c>
      <c r="C25" s="2" t="s">
        <v>164</v>
      </c>
      <c r="D25" s="1" t="s">
        <v>0</v>
      </c>
      <c r="E25" s="35">
        <v>21</v>
      </c>
      <c r="F25" s="14">
        <v>0</v>
      </c>
      <c r="G25" s="13">
        <f t="shared" si="2"/>
        <v>0</v>
      </c>
    </row>
    <row r="26" spans="1:7" ht="47.25" customHeight="1" x14ac:dyDescent="0.25">
      <c r="A26" s="1" t="s">
        <v>64</v>
      </c>
      <c r="B26" s="1" t="s">
        <v>60</v>
      </c>
      <c r="C26" s="47" t="s">
        <v>67</v>
      </c>
      <c r="D26" s="1" t="s">
        <v>1</v>
      </c>
      <c r="E26" s="35">
        <v>139</v>
      </c>
      <c r="F26" s="14">
        <v>0</v>
      </c>
      <c r="G26" s="13">
        <f t="shared" si="2"/>
        <v>0</v>
      </c>
    </row>
    <row r="27" spans="1:7" ht="22.5" customHeight="1" x14ac:dyDescent="0.25">
      <c r="A27" s="1" t="s">
        <v>80</v>
      </c>
      <c r="B27" s="1" t="s">
        <v>61</v>
      </c>
      <c r="C27" s="2" t="s">
        <v>68</v>
      </c>
      <c r="D27" s="1" t="s">
        <v>1</v>
      </c>
      <c r="E27" s="35">
        <v>139</v>
      </c>
      <c r="F27" s="14">
        <v>0</v>
      </c>
      <c r="G27" s="13">
        <f t="shared" si="2"/>
        <v>0</v>
      </c>
    </row>
    <row r="28" spans="1:7" ht="22.5" customHeight="1" x14ac:dyDescent="0.25">
      <c r="A28" s="1" t="s">
        <v>83</v>
      </c>
      <c r="B28" s="1" t="s">
        <v>81</v>
      </c>
      <c r="C28" s="2" t="s">
        <v>82</v>
      </c>
      <c r="D28" s="1" t="s">
        <v>2</v>
      </c>
      <c r="E28" s="35">
        <v>120</v>
      </c>
      <c r="F28" s="14">
        <v>0</v>
      </c>
      <c r="G28" s="13">
        <f t="shared" ref="G28:G33" si="3">PRODUCT(E28,F28)</f>
        <v>0</v>
      </c>
    </row>
    <row r="29" spans="1:7" ht="33.75" customHeight="1" x14ac:dyDescent="0.25">
      <c r="A29" s="1" t="s">
        <v>86</v>
      </c>
      <c r="B29" s="1" t="s">
        <v>84</v>
      </c>
      <c r="C29" s="2" t="s">
        <v>85</v>
      </c>
      <c r="D29" s="1" t="s">
        <v>1</v>
      </c>
      <c r="E29" s="35">
        <v>186.3</v>
      </c>
      <c r="F29" s="14">
        <v>0</v>
      </c>
      <c r="G29" s="13">
        <f t="shared" si="3"/>
        <v>0</v>
      </c>
    </row>
    <row r="30" spans="1:7" ht="22.5" customHeight="1" x14ac:dyDescent="0.25">
      <c r="A30" s="1" t="s">
        <v>90</v>
      </c>
      <c r="B30" s="1" t="s">
        <v>87</v>
      </c>
      <c r="C30" s="2" t="s">
        <v>88</v>
      </c>
      <c r="D30" s="1" t="s">
        <v>89</v>
      </c>
      <c r="E30" s="35">
        <v>207.45</v>
      </c>
      <c r="F30" s="14">
        <v>0</v>
      </c>
      <c r="G30" s="13">
        <f t="shared" si="3"/>
        <v>0</v>
      </c>
    </row>
    <row r="31" spans="1:7" ht="22.5" customHeight="1" x14ac:dyDescent="0.25">
      <c r="A31" s="1" t="s">
        <v>94</v>
      </c>
      <c r="B31" s="1" t="s">
        <v>91</v>
      </c>
      <c r="C31" s="2" t="s">
        <v>92</v>
      </c>
      <c r="D31" s="1" t="s">
        <v>93</v>
      </c>
      <c r="E31" s="35">
        <v>21</v>
      </c>
      <c r="F31" s="14">
        <v>0</v>
      </c>
      <c r="G31" s="13">
        <f t="shared" si="3"/>
        <v>0</v>
      </c>
    </row>
    <row r="32" spans="1:7" ht="22.5" customHeight="1" x14ac:dyDescent="0.25">
      <c r="A32" s="1" t="s">
        <v>97</v>
      </c>
      <c r="B32" s="1" t="s">
        <v>95</v>
      </c>
      <c r="C32" s="2" t="s">
        <v>96</v>
      </c>
      <c r="D32" s="1" t="s">
        <v>2</v>
      </c>
      <c r="E32" s="35">
        <v>120</v>
      </c>
      <c r="F32" s="14">
        <v>0</v>
      </c>
      <c r="G32" s="13">
        <f t="shared" si="3"/>
        <v>0</v>
      </c>
    </row>
    <row r="33" spans="1:7" ht="22.5" customHeight="1" x14ac:dyDescent="0.25">
      <c r="A33" s="1" t="s">
        <v>108</v>
      </c>
      <c r="B33" s="1" t="s">
        <v>98</v>
      </c>
      <c r="C33" s="2" t="s">
        <v>147</v>
      </c>
      <c r="D33" s="1" t="s">
        <v>99</v>
      </c>
      <c r="E33" s="35">
        <v>21</v>
      </c>
      <c r="F33" s="14">
        <v>0</v>
      </c>
      <c r="G33" s="13">
        <f t="shared" si="3"/>
        <v>0</v>
      </c>
    </row>
    <row r="34" spans="1:7" ht="52.5" customHeight="1" x14ac:dyDescent="0.25">
      <c r="A34" s="1" t="s">
        <v>145</v>
      </c>
      <c r="B34" s="1" t="s">
        <v>109</v>
      </c>
      <c r="C34" s="2" t="s">
        <v>110</v>
      </c>
      <c r="D34" s="1" t="s">
        <v>111</v>
      </c>
      <c r="E34" s="35">
        <v>1</v>
      </c>
      <c r="F34" s="14">
        <v>0</v>
      </c>
      <c r="G34" s="13">
        <f>F34*E34</f>
        <v>0</v>
      </c>
    </row>
    <row r="35" spans="1:7" ht="52.5" customHeight="1" x14ac:dyDescent="0.25">
      <c r="A35" s="1" t="s">
        <v>198</v>
      </c>
      <c r="B35" s="1" t="s">
        <v>146</v>
      </c>
      <c r="C35" s="2" t="s">
        <v>148</v>
      </c>
      <c r="D35" s="1" t="s">
        <v>89</v>
      </c>
      <c r="E35" s="35">
        <v>31.6</v>
      </c>
      <c r="F35" s="14">
        <v>0</v>
      </c>
      <c r="G35" s="13">
        <f>F35*E35</f>
        <v>0</v>
      </c>
    </row>
    <row r="36" spans="1:7" ht="30" customHeight="1" x14ac:dyDescent="0.25">
      <c r="A36" s="21">
        <v>4</v>
      </c>
      <c r="B36" s="21"/>
      <c r="C36" s="19" t="s">
        <v>69</v>
      </c>
      <c r="D36" s="20"/>
      <c r="E36" s="37"/>
      <c r="F36" s="20"/>
      <c r="G36" s="13"/>
    </row>
    <row r="37" spans="1:7" ht="30" customHeight="1" x14ac:dyDescent="0.25">
      <c r="A37" s="1" t="s">
        <v>19</v>
      </c>
      <c r="B37" s="23" t="s">
        <v>79</v>
      </c>
      <c r="C37" s="22" t="s">
        <v>78</v>
      </c>
      <c r="D37" s="23" t="s">
        <v>2</v>
      </c>
      <c r="E37" s="39">
        <v>3495</v>
      </c>
      <c r="F37" s="24">
        <v>0</v>
      </c>
      <c r="G37" s="13">
        <f>PRODUCT(E37,F37)</f>
        <v>0</v>
      </c>
    </row>
    <row r="38" spans="1:7" ht="30" customHeight="1" x14ac:dyDescent="0.25">
      <c r="A38" s="21">
        <v>5</v>
      </c>
      <c r="B38" s="21"/>
      <c r="C38" s="19" t="s">
        <v>70</v>
      </c>
      <c r="D38" s="18"/>
      <c r="E38" s="37"/>
      <c r="F38" s="18"/>
      <c r="G38" s="13"/>
    </row>
    <row r="39" spans="1:7" ht="30" customHeight="1" x14ac:dyDescent="0.25">
      <c r="A39" s="1" t="s">
        <v>20</v>
      </c>
      <c r="B39" s="23" t="s">
        <v>71</v>
      </c>
      <c r="C39" s="22" t="s">
        <v>72</v>
      </c>
      <c r="D39" s="23" t="s">
        <v>2</v>
      </c>
      <c r="E39" s="40">
        <v>330</v>
      </c>
      <c r="F39" s="24">
        <v>0</v>
      </c>
      <c r="G39" s="13">
        <f t="shared" ref="G39:G56" si="4">PRODUCT(E39,F39)</f>
        <v>0</v>
      </c>
    </row>
    <row r="40" spans="1:7" ht="30" customHeight="1" x14ac:dyDescent="0.25">
      <c r="A40" s="1" t="s">
        <v>25</v>
      </c>
      <c r="B40" s="23" t="s">
        <v>171</v>
      </c>
      <c r="C40" s="22" t="s">
        <v>172</v>
      </c>
      <c r="D40" s="23" t="s">
        <v>2</v>
      </c>
      <c r="E40" s="40">
        <v>225</v>
      </c>
      <c r="F40" s="24">
        <v>0</v>
      </c>
      <c r="G40" s="13">
        <f t="shared" si="4"/>
        <v>0</v>
      </c>
    </row>
    <row r="41" spans="1:7" ht="30" customHeight="1" x14ac:dyDescent="0.25">
      <c r="A41" s="1" t="s">
        <v>26</v>
      </c>
      <c r="B41" s="23" t="s">
        <v>173</v>
      </c>
      <c r="C41" s="22" t="s">
        <v>174</v>
      </c>
      <c r="D41" s="23" t="s">
        <v>89</v>
      </c>
      <c r="E41" s="40">
        <v>50</v>
      </c>
      <c r="F41" s="24">
        <v>0</v>
      </c>
      <c r="G41" s="13">
        <f t="shared" si="4"/>
        <v>0</v>
      </c>
    </row>
    <row r="42" spans="1:7" ht="30" customHeight="1" x14ac:dyDescent="0.25">
      <c r="A42" s="1" t="s">
        <v>27</v>
      </c>
      <c r="B42" s="23" t="s">
        <v>175</v>
      </c>
      <c r="C42" s="22" t="s">
        <v>176</v>
      </c>
      <c r="D42" s="23" t="s">
        <v>2</v>
      </c>
      <c r="E42" s="40">
        <v>450</v>
      </c>
      <c r="F42" s="24">
        <v>0</v>
      </c>
      <c r="G42" s="13">
        <f t="shared" si="4"/>
        <v>0</v>
      </c>
    </row>
    <row r="43" spans="1:7" ht="30" customHeight="1" x14ac:dyDescent="0.25">
      <c r="A43" s="1" t="s">
        <v>106</v>
      </c>
      <c r="B43" s="23" t="s">
        <v>177</v>
      </c>
      <c r="C43" s="22" t="s">
        <v>178</v>
      </c>
      <c r="D43" s="23" t="s">
        <v>2</v>
      </c>
      <c r="E43" s="40">
        <v>450</v>
      </c>
      <c r="F43" s="24">
        <v>0</v>
      </c>
      <c r="G43" s="13">
        <f t="shared" si="4"/>
        <v>0</v>
      </c>
    </row>
    <row r="44" spans="1:7" ht="55.5" customHeight="1" x14ac:dyDescent="0.25">
      <c r="A44" s="1" t="s">
        <v>107</v>
      </c>
      <c r="B44" s="23" t="s">
        <v>179</v>
      </c>
      <c r="C44" s="22" t="s">
        <v>180</v>
      </c>
      <c r="D44" s="23" t="s">
        <v>2</v>
      </c>
      <c r="E44" s="40">
        <v>100</v>
      </c>
      <c r="F44" s="24">
        <v>0</v>
      </c>
      <c r="G44" s="13">
        <f t="shared" si="4"/>
        <v>0</v>
      </c>
    </row>
    <row r="45" spans="1:7" ht="46.5" customHeight="1" x14ac:dyDescent="0.25">
      <c r="A45" s="1" t="s">
        <v>155</v>
      </c>
      <c r="B45" s="48" t="s">
        <v>193</v>
      </c>
      <c r="C45" s="22" t="s">
        <v>194</v>
      </c>
      <c r="D45" s="48" t="s">
        <v>2</v>
      </c>
      <c r="E45" s="40">
        <v>200</v>
      </c>
      <c r="F45" s="49">
        <v>0</v>
      </c>
      <c r="G45" s="50">
        <f t="shared" si="4"/>
        <v>0</v>
      </c>
    </row>
    <row r="46" spans="1:7" ht="30" customHeight="1" x14ac:dyDescent="0.25">
      <c r="A46" s="1" t="s">
        <v>156</v>
      </c>
      <c r="B46" s="23" t="s">
        <v>181</v>
      </c>
      <c r="C46" s="22" t="s">
        <v>183</v>
      </c>
      <c r="D46" s="23" t="s">
        <v>89</v>
      </c>
      <c r="E46" s="40">
        <v>50</v>
      </c>
      <c r="F46" s="24">
        <v>0</v>
      </c>
      <c r="G46" s="13">
        <f t="shared" si="4"/>
        <v>0</v>
      </c>
    </row>
    <row r="47" spans="1:7" ht="35.25" customHeight="1" x14ac:dyDescent="0.25">
      <c r="A47" s="1" t="s">
        <v>159</v>
      </c>
      <c r="B47" s="23" t="s">
        <v>182</v>
      </c>
      <c r="C47" s="22" t="s">
        <v>184</v>
      </c>
      <c r="D47" s="23" t="s">
        <v>2</v>
      </c>
      <c r="E47" s="40">
        <v>450</v>
      </c>
      <c r="F47" s="24">
        <v>0</v>
      </c>
      <c r="G47" s="13">
        <f t="shared" si="4"/>
        <v>0</v>
      </c>
    </row>
    <row r="48" spans="1:7" ht="46.5" customHeight="1" x14ac:dyDescent="0.25">
      <c r="A48" s="1" t="s">
        <v>161</v>
      </c>
      <c r="B48" s="23" t="s">
        <v>185</v>
      </c>
      <c r="C48" s="22" t="s">
        <v>186</v>
      </c>
      <c r="D48" s="23" t="s">
        <v>1</v>
      </c>
      <c r="E48" s="40">
        <v>100</v>
      </c>
      <c r="F48" s="24">
        <v>0</v>
      </c>
      <c r="G48" s="13">
        <f t="shared" si="4"/>
        <v>0</v>
      </c>
    </row>
    <row r="49" spans="1:7" ht="38.25" customHeight="1" x14ac:dyDescent="0.25">
      <c r="A49" s="1" t="s">
        <v>169</v>
      </c>
      <c r="B49" s="31" t="s">
        <v>150</v>
      </c>
      <c r="C49" s="28" t="s">
        <v>151</v>
      </c>
      <c r="D49" s="27" t="s">
        <v>103</v>
      </c>
      <c r="E49" s="41">
        <v>1</v>
      </c>
      <c r="F49" s="24">
        <v>0</v>
      </c>
      <c r="G49" s="13">
        <f t="shared" si="4"/>
        <v>0</v>
      </c>
    </row>
    <row r="50" spans="1:7" ht="30" customHeight="1" x14ac:dyDescent="0.25">
      <c r="A50" s="1" t="s">
        <v>170</v>
      </c>
      <c r="B50" s="31" t="s">
        <v>152</v>
      </c>
      <c r="C50" s="28" t="s">
        <v>153</v>
      </c>
      <c r="D50" s="27" t="s">
        <v>2</v>
      </c>
      <c r="E50" s="41">
        <v>15</v>
      </c>
      <c r="F50" s="24">
        <v>0</v>
      </c>
      <c r="G50" s="13">
        <f t="shared" si="4"/>
        <v>0</v>
      </c>
    </row>
    <row r="51" spans="1:7" ht="30" customHeight="1" x14ac:dyDescent="0.25">
      <c r="A51" s="1" t="s">
        <v>187</v>
      </c>
      <c r="B51" s="31" t="s">
        <v>154</v>
      </c>
      <c r="C51" s="28" t="s">
        <v>166</v>
      </c>
      <c r="D51" s="27" t="s">
        <v>0</v>
      </c>
      <c r="E51" s="41">
        <v>10</v>
      </c>
      <c r="F51" s="24">
        <v>0</v>
      </c>
      <c r="G51" s="13">
        <f t="shared" si="4"/>
        <v>0</v>
      </c>
    </row>
    <row r="52" spans="1:7" ht="30" customHeight="1" x14ac:dyDescent="0.25">
      <c r="A52" s="1" t="s">
        <v>188</v>
      </c>
      <c r="B52" s="31" t="s">
        <v>157</v>
      </c>
      <c r="C52" s="28" t="s">
        <v>196</v>
      </c>
      <c r="D52" s="27" t="s">
        <v>158</v>
      </c>
      <c r="E52" s="41">
        <v>500</v>
      </c>
      <c r="F52" s="24">
        <v>0</v>
      </c>
      <c r="G52" s="13">
        <f t="shared" si="4"/>
        <v>0</v>
      </c>
    </row>
    <row r="53" spans="1:7" ht="30" customHeight="1" x14ac:dyDescent="0.25">
      <c r="A53" s="1" t="s">
        <v>189</v>
      </c>
      <c r="B53" s="31" t="s">
        <v>167</v>
      </c>
      <c r="C53" s="28" t="s">
        <v>168</v>
      </c>
      <c r="D53" s="27" t="s">
        <v>158</v>
      </c>
      <c r="E53" s="41">
        <v>1000</v>
      </c>
      <c r="F53" s="24">
        <v>0</v>
      </c>
      <c r="G53" s="13">
        <f t="shared" si="4"/>
        <v>0</v>
      </c>
    </row>
    <row r="54" spans="1:7" ht="39" customHeight="1" x14ac:dyDescent="0.25">
      <c r="A54" s="1" t="s">
        <v>190</v>
      </c>
      <c r="B54" s="31" t="s">
        <v>160</v>
      </c>
      <c r="C54" s="28" t="s">
        <v>195</v>
      </c>
      <c r="D54" s="27" t="s">
        <v>89</v>
      </c>
      <c r="E54" s="41">
        <v>7</v>
      </c>
      <c r="F54" s="24">
        <v>0</v>
      </c>
      <c r="G54" s="13">
        <f t="shared" si="4"/>
        <v>0</v>
      </c>
    </row>
    <row r="55" spans="1:7" ht="30" customHeight="1" x14ac:dyDescent="0.25">
      <c r="A55" s="1" t="s">
        <v>191</v>
      </c>
      <c r="B55" s="31" t="s">
        <v>160</v>
      </c>
      <c r="C55" s="28" t="s">
        <v>197</v>
      </c>
      <c r="D55" s="27" t="s">
        <v>89</v>
      </c>
      <c r="E55" s="41">
        <v>30</v>
      </c>
      <c r="F55" s="24">
        <v>0</v>
      </c>
      <c r="G55" s="13">
        <f t="shared" si="4"/>
        <v>0</v>
      </c>
    </row>
    <row r="56" spans="1:7" ht="30" customHeight="1" x14ac:dyDescent="0.25">
      <c r="A56" s="1" t="s">
        <v>192</v>
      </c>
      <c r="B56" s="31" t="s">
        <v>162</v>
      </c>
      <c r="C56" s="28" t="s">
        <v>163</v>
      </c>
      <c r="D56" s="27" t="s">
        <v>2</v>
      </c>
      <c r="E56" s="41">
        <v>15</v>
      </c>
      <c r="F56" s="24">
        <v>0</v>
      </c>
      <c r="G56" s="13">
        <f t="shared" si="4"/>
        <v>0</v>
      </c>
    </row>
    <row r="57" spans="1:7" ht="30" customHeight="1" x14ac:dyDescent="0.25">
      <c r="A57" s="21">
        <v>6</v>
      </c>
      <c r="B57" s="21"/>
      <c r="C57" s="19" t="s">
        <v>100</v>
      </c>
      <c r="D57" s="1" t="s">
        <v>35</v>
      </c>
      <c r="E57" s="35" t="s">
        <v>35</v>
      </c>
      <c r="F57" s="14"/>
      <c r="G57" s="14"/>
    </row>
    <row r="58" spans="1:7" ht="45.75" customHeight="1" x14ac:dyDescent="0.25">
      <c r="A58" s="1" t="s">
        <v>101</v>
      </c>
      <c r="B58" s="1" t="s">
        <v>102</v>
      </c>
      <c r="C58" s="2" t="s">
        <v>165</v>
      </c>
      <c r="D58" s="1" t="s">
        <v>103</v>
      </c>
      <c r="E58" s="35">
        <v>60</v>
      </c>
      <c r="F58" s="24">
        <v>0</v>
      </c>
      <c r="G58" s="13">
        <f>PRODUCT(E58,F58)</f>
        <v>0</v>
      </c>
    </row>
    <row r="59" spans="1:7" ht="30" customHeight="1" x14ac:dyDescent="0.25">
      <c r="A59" s="3">
        <v>7</v>
      </c>
      <c r="B59" s="1"/>
      <c r="C59" s="19" t="s">
        <v>113</v>
      </c>
      <c r="D59" s="1"/>
      <c r="E59" s="35"/>
      <c r="F59" s="14"/>
      <c r="G59" s="14"/>
    </row>
    <row r="60" spans="1:7" ht="30" customHeight="1" x14ac:dyDescent="0.25">
      <c r="A60" s="1" t="s">
        <v>114</v>
      </c>
      <c r="B60" s="1" t="s">
        <v>115</v>
      </c>
      <c r="C60" s="2" t="s">
        <v>116</v>
      </c>
      <c r="D60" s="1" t="s">
        <v>0</v>
      </c>
      <c r="E60" s="35">
        <v>39</v>
      </c>
      <c r="F60" s="24">
        <v>0</v>
      </c>
      <c r="G60" s="13">
        <f>PRODUCT(E60,F60)</f>
        <v>0</v>
      </c>
    </row>
    <row r="61" spans="1:7" ht="30" customHeight="1" x14ac:dyDescent="0.25">
      <c r="A61" s="1" t="s">
        <v>117</v>
      </c>
      <c r="B61" s="1" t="s">
        <v>118</v>
      </c>
      <c r="C61" s="2" t="s">
        <v>119</v>
      </c>
      <c r="D61" s="1" t="s">
        <v>0</v>
      </c>
      <c r="E61" s="35">
        <v>23</v>
      </c>
      <c r="F61" s="24">
        <v>0</v>
      </c>
      <c r="G61" s="13">
        <f t="shared" ref="G61:G69" si="5">PRODUCT(E61,F61)</f>
        <v>0</v>
      </c>
    </row>
    <row r="62" spans="1:7" ht="30" customHeight="1" x14ac:dyDescent="0.25">
      <c r="A62" s="1" t="s">
        <v>120</v>
      </c>
      <c r="B62" s="1" t="s">
        <v>124</v>
      </c>
      <c r="C62" s="2" t="s">
        <v>125</v>
      </c>
      <c r="D62" s="1" t="s">
        <v>0</v>
      </c>
      <c r="E62" s="35">
        <v>4</v>
      </c>
      <c r="F62" s="24">
        <v>0</v>
      </c>
      <c r="G62" s="13">
        <f t="shared" si="5"/>
        <v>0</v>
      </c>
    </row>
    <row r="63" spans="1:7" ht="30" customHeight="1" x14ac:dyDescent="0.25">
      <c r="A63" s="1" t="s">
        <v>121</v>
      </c>
      <c r="B63" s="1" t="s">
        <v>126</v>
      </c>
      <c r="C63" s="2" t="s">
        <v>127</v>
      </c>
      <c r="D63" s="1" t="s">
        <v>0</v>
      </c>
      <c r="E63" s="35">
        <v>14</v>
      </c>
      <c r="F63" s="24">
        <v>0</v>
      </c>
      <c r="G63" s="13">
        <f t="shared" si="5"/>
        <v>0</v>
      </c>
    </row>
    <row r="64" spans="1:7" ht="30" customHeight="1" x14ac:dyDescent="0.25">
      <c r="A64" s="1" t="s">
        <v>122</v>
      </c>
      <c r="B64" s="1" t="s">
        <v>128</v>
      </c>
      <c r="C64" s="2" t="s">
        <v>129</v>
      </c>
      <c r="D64" s="1" t="s">
        <v>0</v>
      </c>
      <c r="E64" s="35">
        <v>12</v>
      </c>
      <c r="F64" s="24">
        <v>0</v>
      </c>
      <c r="G64" s="13">
        <f t="shared" si="5"/>
        <v>0</v>
      </c>
    </row>
    <row r="65" spans="1:7" ht="30" customHeight="1" x14ac:dyDescent="0.25">
      <c r="A65" s="1" t="s">
        <v>123</v>
      </c>
      <c r="B65" s="1" t="s">
        <v>130</v>
      </c>
      <c r="C65" s="2" t="s">
        <v>131</v>
      </c>
      <c r="D65" s="1" t="s">
        <v>0</v>
      </c>
      <c r="E65" s="35">
        <v>10</v>
      </c>
      <c r="F65" s="24">
        <v>0</v>
      </c>
      <c r="G65" s="13">
        <f t="shared" si="5"/>
        <v>0</v>
      </c>
    </row>
    <row r="66" spans="1:7" ht="30" customHeight="1" x14ac:dyDescent="0.25">
      <c r="A66" s="1" t="s">
        <v>132</v>
      </c>
      <c r="B66" s="1" t="s">
        <v>135</v>
      </c>
      <c r="C66" s="2" t="s">
        <v>134</v>
      </c>
      <c r="D66" s="1" t="s">
        <v>136</v>
      </c>
      <c r="E66" s="35">
        <v>0.12</v>
      </c>
      <c r="F66" s="24">
        <v>0</v>
      </c>
      <c r="G66" s="13">
        <f t="shared" si="5"/>
        <v>0</v>
      </c>
    </row>
    <row r="67" spans="1:7" ht="30" customHeight="1" x14ac:dyDescent="0.25">
      <c r="A67" s="1" t="s">
        <v>133</v>
      </c>
      <c r="B67" s="1" t="s">
        <v>137</v>
      </c>
      <c r="C67" s="2" t="s">
        <v>138</v>
      </c>
      <c r="D67" s="1" t="s">
        <v>1</v>
      </c>
      <c r="E67" s="35">
        <v>50</v>
      </c>
      <c r="F67" s="24">
        <v>0</v>
      </c>
      <c r="G67" s="13">
        <f t="shared" si="5"/>
        <v>0</v>
      </c>
    </row>
    <row r="68" spans="1:7" ht="30" customHeight="1" x14ac:dyDescent="0.25">
      <c r="A68" s="1" t="s">
        <v>139</v>
      </c>
      <c r="B68" s="1" t="s">
        <v>143</v>
      </c>
      <c r="C68" s="2" t="s">
        <v>144</v>
      </c>
      <c r="D68" s="1" t="s">
        <v>1</v>
      </c>
      <c r="E68" s="35">
        <v>100</v>
      </c>
      <c r="F68" s="24">
        <v>0</v>
      </c>
      <c r="G68" s="13">
        <f t="shared" si="5"/>
        <v>0</v>
      </c>
    </row>
    <row r="69" spans="1:7" ht="30" customHeight="1" x14ac:dyDescent="0.25">
      <c r="A69" s="1" t="s">
        <v>141</v>
      </c>
      <c r="B69" s="1" t="s">
        <v>140</v>
      </c>
      <c r="C69" s="2" t="s">
        <v>142</v>
      </c>
      <c r="D69" s="1" t="s">
        <v>2</v>
      </c>
      <c r="E69" s="35">
        <v>1500</v>
      </c>
      <c r="F69" s="24">
        <v>0</v>
      </c>
      <c r="G69" s="13">
        <f t="shared" si="5"/>
        <v>0</v>
      </c>
    </row>
    <row r="70" spans="1:7" ht="30" customHeight="1" x14ac:dyDescent="0.25">
      <c r="A70" s="51" t="s">
        <v>74</v>
      </c>
      <c r="B70" s="51"/>
      <c r="C70" s="51"/>
      <c r="D70" s="51"/>
      <c r="E70" s="51"/>
      <c r="F70" s="51"/>
      <c r="G70" s="46">
        <f>SUM(G6:G69)</f>
        <v>0</v>
      </c>
    </row>
    <row r="71" spans="1:7" ht="30" customHeight="1" x14ac:dyDescent="0.25">
      <c r="A71" s="51" t="s">
        <v>16</v>
      </c>
      <c r="B71" s="51"/>
      <c r="C71" s="51"/>
      <c r="D71" s="51"/>
      <c r="E71" s="51"/>
      <c r="F71" s="51"/>
      <c r="G71" s="46">
        <f>PRODUCT(G70,0.23)</f>
        <v>0</v>
      </c>
    </row>
    <row r="72" spans="1:7" ht="30" customHeight="1" x14ac:dyDescent="0.25">
      <c r="A72" s="51" t="s">
        <v>21</v>
      </c>
      <c r="B72" s="51"/>
      <c r="C72" s="51"/>
      <c r="D72" s="51"/>
      <c r="E72" s="51"/>
      <c r="F72" s="51"/>
      <c r="G72" s="46">
        <f>SUM(G70:G71)</f>
        <v>0</v>
      </c>
    </row>
    <row r="73" spans="1:7" ht="16.5" customHeight="1" x14ac:dyDescent="0.25">
      <c r="A73" s="43"/>
      <c r="B73" s="43"/>
      <c r="C73" s="45"/>
      <c r="D73" s="43"/>
      <c r="E73" s="43"/>
      <c r="F73" s="43"/>
      <c r="G73" s="43"/>
    </row>
    <row r="74" spans="1:7" ht="16.5" customHeight="1" x14ac:dyDescent="0.25">
      <c r="A74" s="44"/>
      <c r="B74" s="44"/>
      <c r="C74" s="44"/>
      <c r="D74" s="44"/>
      <c r="E74" s="44"/>
      <c r="F74" s="44"/>
      <c r="G74" s="44"/>
    </row>
    <row r="75" spans="1:7" ht="15" customHeight="1" x14ac:dyDescent="0.25">
      <c r="A75" s="44"/>
      <c r="B75" s="44"/>
      <c r="C75" s="44"/>
      <c r="D75" s="44"/>
      <c r="E75" s="44"/>
      <c r="F75" s="44"/>
      <c r="G75" s="44"/>
    </row>
    <row r="76" spans="1:7" ht="15" customHeight="1" x14ac:dyDescent="0.25">
      <c r="A76" s="44"/>
      <c r="B76" s="44"/>
      <c r="C76" s="44"/>
      <c r="D76" s="44"/>
      <c r="E76" s="44"/>
      <c r="F76" s="44"/>
      <c r="G76" s="44"/>
    </row>
  </sheetData>
  <mergeCells count="6">
    <mergeCell ref="A71:F71"/>
    <mergeCell ref="A72:F72"/>
    <mergeCell ref="F1:G1"/>
    <mergeCell ref="A2:G2"/>
    <mergeCell ref="A3:G3"/>
    <mergeCell ref="A70:F7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Kosztorys ofertowy</vt:lpstr>
      <vt:lpstr>Arkusz2</vt:lpstr>
      <vt:lpstr>Arkusz3</vt:lpstr>
      <vt:lpstr>'Kosztorys ofertowy'!Obszar_wydruku</vt:lpstr>
      <vt:lpstr>'Kosztorys ofertowy'!Tytuły_wydruku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mkrzyzanowski</dc:creator>
  <cp:lastModifiedBy>Karol Wal</cp:lastModifiedBy>
  <cp:lastPrinted>2019-06-10T12:42:12Z</cp:lastPrinted>
  <dcterms:created xsi:type="dcterms:W3CDTF">2014-11-04T07:30:38Z</dcterms:created>
  <dcterms:modified xsi:type="dcterms:W3CDTF">2019-06-11T08:44:05Z</dcterms:modified>
</cp:coreProperties>
</file>