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96" activeTab="0"/>
  </bookViews>
  <sheets>
    <sheet name="Zał. nr 1" sheetId="1" r:id="rId1"/>
    <sheet name="Zał.Nr 2" sheetId="2" r:id="rId2"/>
  </sheets>
  <definedNames>
    <definedName name="_xlnm.Print_Area" localSheetId="0">'Zał. nr 1'!$A$1:$D$47</definedName>
    <definedName name="_xlnm.Print_Area" localSheetId="1">'Zał.Nr 2'!$A$1:$K$26</definedName>
  </definedNames>
  <calcPr fullCalcOnLoad="1"/>
</workbook>
</file>

<file path=xl/sharedStrings.xml><?xml version="1.0" encoding="utf-8"?>
<sst xmlns="http://schemas.openxmlformats.org/spreadsheetml/2006/main" count="81" uniqueCount="71">
  <si>
    <t>L.p.</t>
  </si>
  <si>
    <t>Szkoła Podstawowa Nr 6</t>
  </si>
  <si>
    <t>Dochody własne</t>
  </si>
  <si>
    <t>Dochody</t>
  </si>
  <si>
    <t>Razem</t>
  </si>
  <si>
    <t>Rady Miasta Sanoka z dnia</t>
  </si>
  <si>
    <t>II</t>
  </si>
  <si>
    <t>Szkoła Podstawowa Nr 1</t>
  </si>
  <si>
    <t>Szkoła Podstawowa Nr 2</t>
  </si>
  <si>
    <t>Szkoła Podstawowa Nr 3</t>
  </si>
  <si>
    <t>Szkoła Podstawowa Nr 4</t>
  </si>
  <si>
    <t>Samorządowe Przedszkole Nr 1</t>
  </si>
  <si>
    <t>Samorządowe Przedszkole Nr 2</t>
  </si>
  <si>
    <t>Samorządowe Przedszkole Nr 3</t>
  </si>
  <si>
    <t>Samorządowe Przedszkole Nr 4</t>
  </si>
  <si>
    <t>Kwota</t>
  </si>
  <si>
    <t>Miejska Biblioteka Publiczna</t>
  </si>
  <si>
    <t>Sanocki Dom Kultury</t>
  </si>
  <si>
    <t>Wydatki</t>
  </si>
  <si>
    <t>Podmiot</t>
  </si>
  <si>
    <t>Określenie celu</t>
  </si>
  <si>
    <t>I</t>
  </si>
  <si>
    <t>Ochronka Błogosławionego Edmunda Bojanowskiego</t>
  </si>
  <si>
    <t>Podmiot wyłoniony w drodze konkursu zgodnie z ustawą o działalności pożytku publicznego i o wolontariacie</t>
  </si>
  <si>
    <t xml:space="preserve">                                                                              Przewodniczący Rady Miasta</t>
  </si>
  <si>
    <t>Dotacje dla jednostek sektora finansów publicznych, w tym:</t>
  </si>
  <si>
    <t>- dotacje podmiotowe</t>
  </si>
  <si>
    <t>działalność bieżąca instytucji kultury</t>
  </si>
  <si>
    <t>Dotacje dla jednostek spoza sektora finansów publicznych, w tym:</t>
  </si>
  <si>
    <t>Ochronka im. Dzieciątka Jezus</t>
  </si>
  <si>
    <t>- dotacje przedmiotowe</t>
  </si>
  <si>
    <t>Sanockie Przedsiębiorstwo Gospodarki Komunalnej Sp. z o.o.</t>
  </si>
  <si>
    <t>- dotacje celowe związane z realizacją zadań gminy</t>
  </si>
  <si>
    <t>Plan dochodów rachunku dochodów oraz wydatków jednostek budżetowych</t>
  </si>
  <si>
    <t>- dotacje celowe</t>
  </si>
  <si>
    <t>Przedszkole Niepubliczne "Pomysłowy Przedszkolak"</t>
  </si>
  <si>
    <t>prowadzenie przedszkola niepublicznego</t>
  </si>
  <si>
    <t>Przedszkole Niepubliczne "Akademia Małego Geniusza"</t>
  </si>
  <si>
    <t xml:space="preserve">Dotacja dla klubów sportowych na zadania z zakresu sportu określone w Uchwale Nr IV/21/11 Rady Miasta Sanoka z dnia 18 stycznia 2011r.  </t>
  </si>
  <si>
    <t>Przewodniczący Rady Miasta</t>
  </si>
  <si>
    <t>wspomaganie działalności stowarzyszeń, kościołów, organizacji pozarządowych współpracujących z gminą przy rozwiązywaniu problemów alkoholowych: prowadzenie profilaktyki alkoholowej i edukacji dla osób współuzależnionych, wspieranie ruchów trzeźwościowych na rzecz uzależnionych: bezrobotnych i bezdomnych, niepełnosprawnych, prowadzenie Klubu Abstynenta, wspieranie zajęć dla dzieci i młodzieży, wsparcie środowisk samopomocowych i pomocy wzajemnej dla osób z problemem alkoholowym, budowanie lokalnego systemu pomocy w procesie przeciwdziałania wykluczeniu społecznemu</t>
  </si>
  <si>
    <t xml:space="preserve">realizacja celów publicznych i zadań określonych w uchwale Rady Miasta </t>
  </si>
  <si>
    <t>budowa drogi wojewódzkiej nr 886 na odcinku pomiędzy planowaną obwodnicą miasta Sanoka a drogą krajową nr 28</t>
  </si>
  <si>
    <t>Przedszkole Niepubliczne "Strefa Smyka - terapia i edukacja"</t>
  </si>
  <si>
    <t xml:space="preserve">przeciwdziałanie uzależnieniom i patologiom -  zajęcia klubowe dla młodzieży, wspomaganie działalności stowarzyszeń, kościołów, organizacji pozarządowych współpracujących z gminą przy rozwiązywaniu problemów uzależnień tj. zapobieganie wzrostowi zjawiska narkomanii i przyjmowania narkotyków poprzez działalność wychowawczą, edukacyjną, socjoterapeutyczną i zapobiegawczą </t>
  </si>
  <si>
    <t>Podmiot wyłoniony w drodze konkursu zgodnie z ustawą o zdrowiu publicznym</t>
  </si>
  <si>
    <t>Dotacja dla rodzinnych ogrodów działkowych określona w Uchwale Nr XXXIX/344/17 Rady Miasta Sanoka z dnia 20 lipca 2017r.</t>
  </si>
  <si>
    <t>Województwo Podkarpackie</t>
  </si>
  <si>
    <t>Szkoła Podstawowa Nr 8</t>
  </si>
  <si>
    <t>Szkoła Podstawowa Nr 9</t>
  </si>
  <si>
    <t xml:space="preserve">realizacja przedsięwzięć wpływających na poprawę warunków korzystania z rodzinnych ogrodów działkowych przez  działkowców i zwiększających dostępność społeczności miasta do tego ogrodu </t>
  </si>
  <si>
    <t>realizacja zadań z zakresu pomocy społecznej, działań na rzecz osób niepełnosprawnych, wspieranie rodziny i systemu pieczy zastępczej na rzecz kombatantów i osób represjonowanych, przeciwdziałanie przemocy  w rodzinie, wspierania organizacji pozarządowych i wolontariatu, ochrony i promocji zdrowia</t>
  </si>
  <si>
    <t>zapewnienie gorącego posiłku dla osób potrzebujących (na podstawie decyzji wydawanych przez MOPS), zapewnienie higieny osobistej osobom bezdomnym - wspieranie łaźni dla bezdomnych i punktu wydawania czystej odzieży</t>
  </si>
  <si>
    <t>Andrzej Romaniak</t>
  </si>
  <si>
    <t xml:space="preserve">                                                  Andrzej Romaniak</t>
  </si>
  <si>
    <t>Gmina Ostrów</t>
  </si>
  <si>
    <t>zagospodarowanie odpadów komunalnych zmieszanych wytworzonych na terenie Gminy Miasta Sanoka tj. poddanie ich mechaniczno-biologicznemu przetworzeniu w Zakładzie Odpadów w Kozodrzy</t>
  </si>
  <si>
    <t>Szkoła Podstawowa Nr 7</t>
  </si>
  <si>
    <t>Plan dotacji udzielanych z budżetu miasta na rok 2021</t>
  </si>
  <si>
    <t>usługi opiekuńcze na rzecz osób z terenu miasta Sanoka, które z powodu wieku, choroby lub innych przyczyn wymagają pomocy innych osób, a tej pomocy są pozbawione</t>
  </si>
  <si>
    <t>SP ZOZ</t>
  </si>
  <si>
    <t>dotacja celowa na zakup sprzętu medycznego służącego do zapobiegania i zwalczania COVID-19</t>
  </si>
  <si>
    <t>programy terapeutyczne ponadpodstawowe i doposażenie dla Poradni Leczenia Uzależnień i Oddziału Dziennego oraz pokrycie kosztów kształcenia i podnoszenia kwalifikacji personelu Stacjonarnego Oddziału Leczenia Uzależnień od Alkoholu</t>
  </si>
  <si>
    <t xml:space="preserve">Załącznik Nr 2 do Uchwały Nr </t>
  </si>
  <si>
    <t>Podmiot wyłoniony w drodze konkursu zgodnie z ustawą o działalnosci pożytku publicznego i wolontariacie</t>
  </si>
  <si>
    <t>Powiat Sanocki</t>
  </si>
  <si>
    <t>na dofinansowanie zadania w zakresie gromadzenia, przechowywania i udostępniania zbiorow przez Muzeum Historyczne w Sanoku</t>
  </si>
  <si>
    <t>dopłata do wody dla gospodarstw domowych w budynkach jednorodzinnych i wielomieszkaniowych</t>
  </si>
  <si>
    <t>dopłata do odprowadzanych ścieków dla gospodarstw domowych w budynkach jednorodzinnych i wielomieszkaniowych</t>
  </si>
  <si>
    <t>Załącznik Nr 1  do Uchwały Nr XXXVIII/301/21</t>
  </si>
  <si>
    <t>Rady Miasta Sanoka z dnia 21 stycznia 2021r.</t>
  </si>
</sst>
</file>

<file path=xl/styles.xml><?xml version="1.0" encoding="utf-8"?>
<styleSheet xmlns="http://schemas.openxmlformats.org/spreadsheetml/2006/main">
  <numFmts count="3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* #,##0\ _z_ł_-;\-* #,##0\ _z_ł_-;_-* &quot;-&quot;??\ _z_ł_-;_-@_-"/>
    <numFmt numFmtId="167" formatCode="_-* #,##0.0\ _z_ł_-;\-* #,##0.0\ _z_ł_-;_-* &quot;-&quot;??\ _z_ł_-;_-@_-"/>
    <numFmt numFmtId="168" formatCode="_-* #,##0.000\ _z_ł_-;\-* #,##0.000\ _z_ł_-;_-* &quot;-&quot;??\ _z_ł_-;_-@_-"/>
    <numFmt numFmtId="169" formatCode="#,##0.00_ ;\-#,##0.00\ 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0.000000000"/>
    <numFmt numFmtId="178" formatCode="0.0000000000"/>
    <numFmt numFmtId="179" formatCode="0.00000000000"/>
    <numFmt numFmtId="180" formatCode="_-* #,##0.0000\ _z_ł_-;\-* #,##0.0000\ _z_ł_-;_-* &quot;-&quot;??\ _z_ł_-;_-@_-"/>
    <numFmt numFmtId="181" formatCode="_-* #,##0.00000\ _z_ł_-;\-* #,##0.00000\ _z_ł_-;_-* &quot;-&quot;??\ _z_ł_-;_-@_-"/>
    <numFmt numFmtId="182" formatCode="_-* #,##0.000000\ _z_ł_-;\-* #,##0.000000\ _z_ł_-;_-* &quot;-&quot;??\ _z_ł_-;_-@_-"/>
    <numFmt numFmtId="183" formatCode="_-* #,##0.0000000\ _z_ł_-;\-* #,##0.0000000\ _z_ł_-;_-* &quot;-&quot;??\ _z_ł_-;_-@_-"/>
    <numFmt numFmtId="184" formatCode="&quot;Tak&quot;;&quot;Tak&quot;;&quot;Nie&quot;"/>
    <numFmt numFmtId="185" formatCode="&quot;Prawda&quot;;&quot;Prawda&quot;;&quot;Fałsz&quot;"/>
    <numFmt numFmtId="186" formatCode="&quot;Włączone&quot;;&quot;Włączone&quot;;&quot;Wyłączone&quot;"/>
    <numFmt numFmtId="187" formatCode="[$€-2]\ #,##0.00_);[Red]\([$€-2]\ #,##0.00\)"/>
    <numFmt numFmtId="188" formatCode="[$-415]d\ mmmm\ yyyy"/>
  </numFmts>
  <fonts count="56">
    <font>
      <sz val="10"/>
      <name val="Arial CE"/>
      <family val="0"/>
    </font>
    <font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Arial CE"/>
      <family val="0"/>
    </font>
    <font>
      <b/>
      <sz val="9"/>
      <name val="Times New Roman CE"/>
      <family val="1"/>
    </font>
    <font>
      <sz val="9"/>
      <name val="Times New Roman CE"/>
      <family val="1"/>
    </font>
    <font>
      <sz val="9"/>
      <name val="Arial CE"/>
      <family val="0"/>
    </font>
    <font>
      <b/>
      <i/>
      <sz val="10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 CE"/>
      <family val="1"/>
    </font>
    <font>
      <sz val="12"/>
      <name val="Arial CE"/>
      <family val="0"/>
    </font>
    <font>
      <b/>
      <sz val="12"/>
      <name val="Times New Roman"/>
      <family val="1"/>
    </font>
    <font>
      <b/>
      <sz val="10"/>
      <name val="Times New Roman CE"/>
      <family val="1"/>
    </font>
    <font>
      <b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05">
    <xf numFmtId="0" fontId="0" fillId="0" borderId="0" xfId="0" applyAlignment="1">
      <alignment/>
    </xf>
    <xf numFmtId="166" fontId="2" fillId="0" borderId="10" xfId="42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6" fontId="3" fillId="0" borderId="0" xfId="42" applyNumberFormat="1" applyFont="1" applyBorder="1" applyAlignment="1">
      <alignment vertical="center"/>
    </xf>
    <xf numFmtId="166" fontId="3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6" fontId="2" fillId="0" borderId="13" xfId="42" applyNumberFormat="1" applyFont="1" applyBorder="1" applyAlignment="1">
      <alignment vertical="center"/>
    </xf>
    <xf numFmtId="166" fontId="2" fillId="0" borderId="14" xfId="42" applyNumberFormat="1" applyFont="1" applyBorder="1" applyAlignment="1">
      <alignment vertical="center"/>
    </xf>
    <xf numFmtId="166" fontId="2" fillId="0" borderId="13" xfId="0" applyNumberFormat="1" applyFont="1" applyBorder="1" applyAlignment="1">
      <alignment vertical="center"/>
    </xf>
    <xf numFmtId="166" fontId="2" fillId="0" borderId="0" xfId="42" applyNumberFormat="1" applyFont="1" applyBorder="1" applyAlignment="1">
      <alignment vertical="center"/>
    </xf>
    <xf numFmtId="166" fontId="2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2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166" fontId="2" fillId="0" borderId="19" xfId="42" applyNumberFormat="1" applyFont="1" applyBorder="1" applyAlignment="1">
      <alignment vertical="center"/>
    </xf>
    <xf numFmtId="0" fontId="8" fillId="0" borderId="0" xfId="0" applyFont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41" fontId="12" fillId="0" borderId="0" xfId="0" applyNumberFormat="1" applyFont="1" applyAlignment="1">
      <alignment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49" fontId="11" fillId="0" borderId="10" xfId="0" applyNumberFormat="1" applyFont="1" applyBorder="1" applyAlignment="1">
      <alignment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wrapText="1"/>
    </xf>
    <xf numFmtId="166" fontId="2" fillId="0" borderId="20" xfId="42" applyNumberFormat="1" applyFont="1" applyBorder="1" applyAlignment="1">
      <alignment vertical="center"/>
    </xf>
    <xf numFmtId="0" fontId="12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justify" vertical="justify" wrapText="1"/>
    </xf>
    <xf numFmtId="0" fontId="12" fillId="0" borderId="10" xfId="0" applyFont="1" applyBorder="1" applyAlignment="1">
      <alignment vertical="justify"/>
    </xf>
    <xf numFmtId="0" fontId="11" fillId="0" borderId="10" xfId="0" applyFont="1" applyBorder="1" applyAlignment="1">
      <alignment vertical="justify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2" fillId="0" borderId="10" xfId="0" applyFont="1" applyBorder="1" applyAlignment="1">
      <alignment horizontal="justify" vertical="justify"/>
    </xf>
    <xf numFmtId="0" fontId="2" fillId="0" borderId="12" xfId="0" applyFont="1" applyBorder="1" applyAlignment="1">
      <alignment horizontal="center" vertical="center"/>
    </xf>
    <xf numFmtId="166" fontId="2" fillId="0" borderId="20" xfId="0" applyNumberFormat="1" applyFont="1" applyBorder="1" applyAlignment="1">
      <alignment vertical="center"/>
    </xf>
    <xf numFmtId="166" fontId="4" fillId="0" borderId="0" xfId="42" applyNumberFormat="1" applyFont="1" applyBorder="1" applyAlignment="1">
      <alignment vertical="center"/>
    </xf>
    <xf numFmtId="0" fontId="12" fillId="32" borderId="10" xfId="0" applyFont="1" applyFill="1" applyBorder="1" applyAlignment="1">
      <alignment horizontal="justify" vertical="justify" wrapText="1"/>
    </xf>
    <xf numFmtId="0" fontId="2" fillId="0" borderId="0" xfId="0" applyFont="1" applyBorder="1" applyAlignment="1">
      <alignment vertical="center"/>
    </xf>
    <xf numFmtId="166" fontId="2" fillId="0" borderId="21" xfId="42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top"/>
    </xf>
    <xf numFmtId="0" fontId="12" fillId="0" borderId="10" xfId="0" applyFont="1" applyBorder="1" applyAlignment="1">
      <alignment vertical="center" wrapText="1"/>
    </xf>
    <xf numFmtId="0" fontId="12" fillId="32" borderId="10" xfId="0" applyFont="1" applyFill="1" applyBorder="1" applyAlignment="1">
      <alignment vertical="justify" wrapText="1"/>
    </xf>
    <xf numFmtId="43" fontId="5" fillId="0" borderId="0" xfId="0" applyNumberFormat="1" applyFont="1" applyAlignment="1">
      <alignment horizontal="right" vertical="center"/>
    </xf>
    <xf numFmtId="43" fontId="12" fillId="0" borderId="0" xfId="0" applyNumberFormat="1" applyFont="1" applyAlignment="1">
      <alignment/>
    </xf>
    <xf numFmtId="43" fontId="11" fillId="0" borderId="10" xfId="0" applyNumberFormat="1" applyFont="1" applyBorder="1" applyAlignment="1">
      <alignment horizontal="center" vertical="center"/>
    </xf>
    <xf numFmtId="43" fontId="12" fillId="0" borderId="10" xfId="0" applyNumberFormat="1" applyFont="1" applyBorder="1" applyAlignment="1">
      <alignment/>
    </xf>
    <xf numFmtId="43" fontId="11" fillId="0" borderId="10" xfId="0" applyNumberFormat="1" applyFont="1" applyBorder="1" applyAlignment="1">
      <alignment/>
    </xf>
    <xf numFmtId="43" fontId="0" fillId="0" borderId="0" xfId="0" applyNumberFormat="1" applyFont="1" applyAlignment="1">
      <alignment horizontal="center" vertical="top"/>
    </xf>
    <xf numFmtId="43" fontId="17" fillId="0" borderId="0" xfId="0" applyNumberFormat="1" applyFont="1" applyAlignment="1">
      <alignment horizontal="center" vertical="top"/>
    </xf>
    <xf numFmtId="0" fontId="12" fillId="0" borderId="10" xfId="0" applyFont="1" applyFill="1" applyBorder="1" applyAlignment="1">
      <alignment horizontal="justify" vertical="justify" wrapText="1"/>
    </xf>
    <xf numFmtId="0" fontId="11" fillId="0" borderId="0" xfId="0" applyFont="1" applyAlignment="1">
      <alignment horizontal="center" vertical="center"/>
    </xf>
    <xf numFmtId="0" fontId="12" fillId="0" borderId="22" xfId="0" applyFont="1" applyBorder="1" applyAlignment="1">
      <alignment wrapText="1"/>
    </xf>
    <xf numFmtId="0" fontId="12" fillId="0" borderId="2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43" fontId="54" fillId="0" borderId="0" xfId="0" applyNumberFormat="1" applyFont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43" fontId="54" fillId="0" borderId="10" xfId="0" applyNumberFormat="1" applyFont="1" applyBorder="1" applyAlignment="1">
      <alignment/>
    </xf>
    <xf numFmtId="0" fontId="55" fillId="0" borderId="10" xfId="0" applyFont="1" applyBorder="1" applyAlignment="1">
      <alignment horizontal="center"/>
    </xf>
    <xf numFmtId="0" fontId="54" fillId="0" borderId="10" xfId="0" applyFont="1" applyBorder="1" applyAlignment="1">
      <alignment vertical="justify"/>
    </xf>
    <xf numFmtId="0" fontId="54" fillId="0" borderId="10" xfId="0" applyFont="1" applyBorder="1" applyAlignment="1">
      <alignment wrapText="1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justify" wrapText="1"/>
    </xf>
    <xf numFmtId="0" fontId="55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>
      <alignment/>
    </xf>
    <xf numFmtId="0" fontId="55" fillId="0" borderId="10" xfId="0" applyFont="1" applyBorder="1" applyAlignment="1">
      <alignment wrapText="1"/>
    </xf>
    <xf numFmtId="0" fontId="55" fillId="0" borderId="10" xfId="0" applyFont="1" applyBorder="1" applyAlignment="1">
      <alignment/>
    </xf>
    <xf numFmtId="43" fontId="11" fillId="0" borderId="0" xfId="0" applyNumberFormat="1" applyFont="1" applyAlignment="1">
      <alignment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left" vertical="center" wrapText="1"/>
    </xf>
    <xf numFmtId="0" fontId="0" fillId="0" borderId="23" xfId="0" applyFont="1" applyBorder="1" applyAlignment="1">
      <alignment horizontal="center" vertical="center"/>
    </xf>
    <xf numFmtId="0" fontId="12" fillId="0" borderId="22" xfId="0" applyFont="1" applyBorder="1" applyAlignment="1">
      <alignment horizontal="left" wrapText="1"/>
    </xf>
    <xf numFmtId="0" fontId="12" fillId="0" borderId="23" xfId="0" applyFont="1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619125</xdr:colOff>
      <xdr:row>4</xdr:row>
      <xdr:rowOff>142875</xdr:rowOff>
    </xdr:from>
    <xdr:ext cx="209550" cy="257175"/>
    <xdr:sp fLocksText="0">
      <xdr:nvSpPr>
        <xdr:cNvPr id="1" name="pole tekstowe 1"/>
        <xdr:cNvSpPr txBox="1">
          <a:spLocks noChangeArrowheads="1"/>
        </xdr:cNvSpPr>
      </xdr:nvSpPr>
      <xdr:spPr>
        <a:xfrm>
          <a:off x="4038600" y="828675"/>
          <a:ext cx="2095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9"/>
  <sheetViews>
    <sheetView tabSelected="1" zoomScale="150" zoomScaleNormal="150" zoomScalePageLayoutView="0" workbookViewId="0" topLeftCell="A1">
      <selection activeCell="E34" sqref="E34"/>
    </sheetView>
  </sheetViews>
  <sheetFormatPr defaultColWidth="9.00390625" defaultRowHeight="12.75"/>
  <cols>
    <col min="1" max="1" width="6.25390625" style="32" customWidth="1"/>
    <col min="2" max="2" width="38.625" style="31" customWidth="1"/>
    <col min="3" max="3" width="42.125" style="31" customWidth="1"/>
    <col min="4" max="4" width="15.375" style="63" customWidth="1"/>
    <col min="5" max="5" width="20.875" style="31" customWidth="1"/>
    <col min="6" max="16384" width="9.125" style="31" customWidth="1"/>
  </cols>
  <sheetData>
    <row r="1" spans="4:7" ht="12.75">
      <c r="D1" s="62" t="s">
        <v>69</v>
      </c>
      <c r="G1" s="12"/>
    </row>
    <row r="2" spans="4:7" ht="12.75">
      <c r="D2" s="62" t="s">
        <v>70</v>
      </c>
      <c r="G2" s="12"/>
    </row>
    <row r="3" ht="12.75">
      <c r="G3" s="12"/>
    </row>
    <row r="4" spans="1:4" ht="15.75">
      <c r="A4" s="91" t="s">
        <v>58</v>
      </c>
      <c r="B4" s="91"/>
      <c r="C4" s="91"/>
      <c r="D4" s="91"/>
    </row>
    <row r="5" spans="1:4" ht="12.75">
      <c r="A5" s="73"/>
      <c r="B5" s="74"/>
      <c r="C5" s="74"/>
      <c r="D5" s="75"/>
    </row>
    <row r="6" spans="1:4" s="33" customFormat="1" ht="26.25" customHeight="1">
      <c r="A6" s="34" t="s">
        <v>0</v>
      </c>
      <c r="B6" s="34" t="s">
        <v>19</v>
      </c>
      <c r="C6" s="34" t="s">
        <v>20</v>
      </c>
      <c r="D6" s="64" t="s">
        <v>15</v>
      </c>
    </row>
    <row r="7" spans="1:5" ht="12.75">
      <c r="A7" s="37"/>
      <c r="B7" s="38"/>
      <c r="C7" s="38"/>
      <c r="D7" s="78"/>
      <c r="E7" s="63"/>
    </row>
    <row r="8" spans="1:4" s="35" customFormat="1" ht="25.5">
      <c r="A8" s="30" t="s">
        <v>21</v>
      </c>
      <c r="B8" s="43" t="s">
        <v>25</v>
      </c>
      <c r="C8" s="39"/>
      <c r="D8" s="66">
        <f>D10+D14</f>
        <v>5941670</v>
      </c>
    </row>
    <row r="9" spans="1:4" s="35" customFormat="1" ht="12.75">
      <c r="A9" s="30"/>
      <c r="B9" s="43"/>
      <c r="C9" s="39"/>
      <c r="D9" s="66"/>
    </row>
    <row r="10" spans="1:4" s="35" customFormat="1" ht="12.75">
      <c r="A10" s="39"/>
      <c r="B10" s="40" t="s">
        <v>26</v>
      </c>
      <c r="C10" s="39"/>
      <c r="D10" s="66">
        <f>SUM(D11:D12)</f>
        <v>3857867</v>
      </c>
    </row>
    <row r="11" spans="1:4" ht="12.75">
      <c r="A11" s="72">
        <v>1</v>
      </c>
      <c r="B11" s="71" t="s">
        <v>16</v>
      </c>
      <c r="C11" s="47" t="s">
        <v>27</v>
      </c>
      <c r="D11" s="65">
        <f>2274867+50000+5000</f>
        <v>2329867</v>
      </c>
    </row>
    <row r="12" spans="1:4" ht="12.75">
      <c r="A12" s="37">
        <v>2</v>
      </c>
      <c r="B12" s="41" t="s">
        <v>17</v>
      </c>
      <c r="C12" s="47" t="s">
        <v>27</v>
      </c>
      <c r="D12" s="65">
        <f>1450000+78000</f>
        <v>1528000</v>
      </c>
    </row>
    <row r="13" spans="1:4" ht="12.75">
      <c r="A13" s="37"/>
      <c r="B13" s="38"/>
      <c r="C13" s="47"/>
      <c r="D13" s="78"/>
    </row>
    <row r="14" spans="1:4" ht="12.75">
      <c r="A14" s="37"/>
      <c r="B14" s="40" t="s">
        <v>34</v>
      </c>
      <c r="C14" s="47"/>
      <c r="D14" s="65">
        <f>SUM(D15:D19)</f>
        <v>2083803</v>
      </c>
    </row>
    <row r="15" spans="1:4" ht="25.5">
      <c r="A15" s="37">
        <v>1</v>
      </c>
      <c r="B15" s="85" t="s">
        <v>60</v>
      </c>
      <c r="C15" s="47" t="s">
        <v>61</v>
      </c>
      <c r="D15" s="65">
        <v>100000</v>
      </c>
    </row>
    <row r="16" spans="1:4" ht="66" customHeight="1">
      <c r="A16" s="37">
        <v>2</v>
      </c>
      <c r="B16" s="85" t="s">
        <v>60</v>
      </c>
      <c r="C16" s="47" t="s">
        <v>62</v>
      </c>
      <c r="D16" s="65">
        <v>10000</v>
      </c>
    </row>
    <row r="17" spans="1:5" ht="38.25">
      <c r="A17" s="37">
        <v>2</v>
      </c>
      <c r="B17" s="41" t="s">
        <v>47</v>
      </c>
      <c r="C17" s="51" t="s">
        <v>42</v>
      </c>
      <c r="D17" s="65">
        <v>1823803</v>
      </c>
      <c r="E17" s="63"/>
    </row>
    <row r="18" spans="1:5" ht="63.75">
      <c r="A18" s="37">
        <v>3</v>
      </c>
      <c r="B18" s="41" t="s">
        <v>55</v>
      </c>
      <c r="C18" s="51" t="s">
        <v>56</v>
      </c>
      <c r="D18" s="65">
        <v>100000</v>
      </c>
      <c r="E18" s="63"/>
    </row>
    <row r="19" spans="1:5" ht="38.25">
      <c r="A19" s="37">
        <v>4</v>
      </c>
      <c r="B19" s="41" t="s">
        <v>65</v>
      </c>
      <c r="C19" s="51" t="s">
        <v>66</v>
      </c>
      <c r="D19" s="65">
        <v>50000</v>
      </c>
      <c r="E19" s="63"/>
    </row>
    <row r="20" spans="1:4" ht="12.75">
      <c r="A20" s="76"/>
      <c r="B20" s="77"/>
      <c r="C20" s="80"/>
      <c r="D20" s="78"/>
    </row>
    <row r="21" spans="1:4" s="35" customFormat="1" ht="25.5">
      <c r="A21" s="30" t="s">
        <v>6</v>
      </c>
      <c r="B21" s="43" t="s">
        <v>28</v>
      </c>
      <c r="C21" s="48"/>
      <c r="D21" s="66">
        <f>D22+D29+D32</f>
        <v>8091252</v>
      </c>
    </row>
    <row r="22" spans="1:4" s="35" customFormat="1" ht="12.75">
      <c r="A22" s="30"/>
      <c r="B22" s="40" t="s">
        <v>26</v>
      </c>
      <c r="C22" s="48"/>
      <c r="D22" s="66">
        <f>SUM(D23:D27)</f>
        <v>3832452</v>
      </c>
    </row>
    <row r="23" spans="1:4" ht="25.5">
      <c r="A23" s="37">
        <v>1</v>
      </c>
      <c r="B23" s="41" t="s">
        <v>22</v>
      </c>
      <c r="C23" s="47" t="s">
        <v>36</v>
      </c>
      <c r="D23" s="65">
        <v>1098900</v>
      </c>
    </row>
    <row r="24" spans="1:4" ht="12.75">
      <c r="A24" s="37">
        <v>2</v>
      </c>
      <c r="B24" s="41" t="s">
        <v>29</v>
      </c>
      <c r="C24" s="47" t="s">
        <v>36</v>
      </c>
      <c r="D24" s="65">
        <v>610500</v>
      </c>
    </row>
    <row r="25" spans="1:4" ht="25.5">
      <c r="A25" s="37">
        <f>A24+1</f>
        <v>3</v>
      </c>
      <c r="B25" s="41" t="s">
        <v>37</v>
      </c>
      <c r="C25" s="47" t="s">
        <v>36</v>
      </c>
      <c r="D25" s="65">
        <v>898200</v>
      </c>
    </row>
    <row r="26" spans="1:4" ht="25.5">
      <c r="A26" s="37">
        <f>A25+1</f>
        <v>4</v>
      </c>
      <c r="B26" s="41" t="s">
        <v>35</v>
      </c>
      <c r="C26" s="47" t="s">
        <v>36</v>
      </c>
      <c r="D26" s="65">
        <v>489600</v>
      </c>
    </row>
    <row r="27" spans="1:5" ht="25.5">
      <c r="A27" s="37">
        <v>5</v>
      </c>
      <c r="B27" s="41" t="s">
        <v>43</v>
      </c>
      <c r="C27" s="47" t="s">
        <v>36</v>
      </c>
      <c r="D27" s="65">
        <v>735252</v>
      </c>
      <c r="E27" s="36">
        <f>SUM(D23:D27)</f>
        <v>3832452</v>
      </c>
    </row>
    <row r="28" spans="1:4" ht="12.75">
      <c r="A28" s="82"/>
      <c r="B28" s="81"/>
      <c r="C28" s="83"/>
      <c r="D28" s="78"/>
    </row>
    <row r="29" spans="1:4" ht="12.75">
      <c r="A29" s="82"/>
      <c r="B29" s="43" t="s">
        <v>30</v>
      </c>
      <c r="C29" s="83"/>
      <c r="D29" s="65">
        <f>D30+D31</f>
        <v>994000</v>
      </c>
    </row>
    <row r="30" spans="1:4" ht="25.5">
      <c r="A30" s="92">
        <v>1</v>
      </c>
      <c r="B30" s="97" t="s">
        <v>31</v>
      </c>
      <c r="C30" s="46" t="s">
        <v>67</v>
      </c>
      <c r="D30" s="65">
        <v>380000</v>
      </c>
    </row>
    <row r="31" spans="1:4" ht="38.25">
      <c r="A31" s="93"/>
      <c r="B31" s="98"/>
      <c r="C31" s="46" t="s">
        <v>68</v>
      </c>
      <c r="D31" s="65">
        <v>614000</v>
      </c>
    </row>
    <row r="32" spans="1:4" s="35" customFormat="1" ht="25.5">
      <c r="A32" s="79"/>
      <c r="B32" s="43" t="s">
        <v>32</v>
      </c>
      <c r="C32" s="84"/>
      <c r="D32" s="66">
        <f>SUM(D33:D39)</f>
        <v>3264800</v>
      </c>
    </row>
    <row r="33" spans="1:4" ht="71.25" customHeight="1">
      <c r="A33" s="92">
        <v>1</v>
      </c>
      <c r="B33" s="94" t="s">
        <v>23</v>
      </c>
      <c r="C33" s="69" t="s">
        <v>52</v>
      </c>
      <c r="D33" s="65">
        <v>160000</v>
      </c>
    </row>
    <row r="34" spans="1:5" ht="89.25">
      <c r="A34" s="93"/>
      <c r="B34" s="95"/>
      <c r="C34" s="61" t="s">
        <v>51</v>
      </c>
      <c r="D34" s="65">
        <v>80000</v>
      </c>
      <c r="E34" s="63"/>
    </row>
    <row r="35" spans="1:4" ht="108" customHeight="1">
      <c r="A35" s="92">
        <v>2</v>
      </c>
      <c r="B35" s="94" t="s">
        <v>45</v>
      </c>
      <c r="C35" s="55" t="s">
        <v>44</v>
      </c>
      <c r="D35" s="65">
        <v>5600</v>
      </c>
    </row>
    <row r="36" spans="1:4" ht="173.25" customHeight="1">
      <c r="A36" s="96"/>
      <c r="B36" s="95"/>
      <c r="C36" s="55" t="s">
        <v>40</v>
      </c>
      <c r="D36" s="65">
        <v>50000</v>
      </c>
    </row>
    <row r="37" spans="1:4" ht="51">
      <c r="A37" s="42">
        <v>3</v>
      </c>
      <c r="B37" s="45" t="s">
        <v>38</v>
      </c>
      <c r="C37" s="60" t="s">
        <v>41</v>
      </c>
      <c r="D37" s="65">
        <v>400000</v>
      </c>
    </row>
    <row r="38" spans="1:4" ht="51">
      <c r="A38" s="42">
        <v>4</v>
      </c>
      <c r="B38" s="45" t="s">
        <v>46</v>
      </c>
      <c r="C38" s="41" t="s">
        <v>50</v>
      </c>
      <c r="D38" s="65">
        <v>30000</v>
      </c>
    </row>
    <row r="39" spans="1:4" ht="51">
      <c r="A39" s="42">
        <v>5</v>
      </c>
      <c r="B39" s="45" t="s">
        <v>64</v>
      </c>
      <c r="C39" s="41" t="s">
        <v>59</v>
      </c>
      <c r="D39" s="65">
        <v>2539200</v>
      </c>
    </row>
    <row r="40" spans="1:4" ht="12.75">
      <c r="A40" s="42"/>
      <c r="B40" s="45"/>
      <c r="C40" s="41"/>
      <c r="D40" s="65"/>
    </row>
    <row r="41" spans="1:5" s="35" customFormat="1" ht="12.75">
      <c r="A41" s="30" t="s">
        <v>4</v>
      </c>
      <c r="B41" s="86"/>
      <c r="C41" s="87"/>
      <c r="D41" s="66">
        <f>D8+D21</f>
        <v>14032922</v>
      </c>
      <c r="E41" s="88"/>
    </row>
    <row r="43" spans="3:5" ht="12.75">
      <c r="C43" s="59" t="s">
        <v>24</v>
      </c>
      <c r="D43" s="67"/>
      <c r="E43" s="32"/>
    </row>
    <row r="44" spans="3:5" ht="12.75">
      <c r="C44" s="59"/>
      <c r="D44" s="68"/>
      <c r="E44" s="32"/>
    </row>
    <row r="45" spans="3:5" ht="12.75">
      <c r="C45" s="90" t="s">
        <v>54</v>
      </c>
      <c r="D45" s="90"/>
      <c r="E45" s="32"/>
    </row>
    <row r="46" ht="12.75">
      <c r="C46" s="35"/>
    </row>
    <row r="47" ht="133.5" customHeight="1">
      <c r="C47" s="89"/>
    </row>
    <row r="48" ht="12.75">
      <c r="E48" s="36"/>
    </row>
    <row r="59" ht="12.75">
      <c r="C59" s="89"/>
    </row>
  </sheetData>
  <sheetProtection/>
  <mergeCells count="8">
    <mergeCell ref="C45:D45"/>
    <mergeCell ref="A4:D4"/>
    <mergeCell ref="A33:A34"/>
    <mergeCell ref="B33:B34"/>
    <mergeCell ref="A35:A36"/>
    <mergeCell ref="B35:B36"/>
    <mergeCell ref="B30:B31"/>
    <mergeCell ref="A30:A31"/>
  </mergeCells>
  <printOptions/>
  <pageMargins left="0.1968503937007874" right="0.1968503937007874" top="0.3937007874015748" bottom="0.3937007874015748" header="0.5118110236220472" footer="0.31496062992125984"/>
  <pageSetup firstPageNumber="95" useFirstPageNumber="1" orientation="portrait" paperSize="9" scale="98" r:id="rId2"/>
  <headerFooter scaleWithDoc="0" alignWithMargins="0">
    <oddFooter>&amp;C52</oddFooter>
  </headerFooter>
  <colBreaks count="1" manualBreakCount="1">
    <brk id="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view="pageLayout" zoomScaleNormal="130" workbookViewId="0" topLeftCell="A1">
      <selection activeCell="C26" sqref="C26"/>
    </sheetView>
  </sheetViews>
  <sheetFormatPr defaultColWidth="9.00390625" defaultRowHeight="12.75"/>
  <cols>
    <col min="1" max="1" width="24.875" style="13" customWidth="1"/>
    <col min="2" max="2" width="11.625" style="13" customWidth="1"/>
    <col min="3" max="12" width="11.625" style="2" customWidth="1"/>
    <col min="13" max="13" width="11.625" style="13" customWidth="1"/>
    <col min="14" max="16384" width="9.125" style="13" customWidth="1"/>
  </cols>
  <sheetData>
    <row r="1" spans="3:12" s="10" customFormat="1" ht="12">
      <c r="C1" s="11"/>
      <c r="D1" s="11"/>
      <c r="E1" s="12"/>
      <c r="F1" s="12"/>
      <c r="G1" s="12"/>
      <c r="H1" s="12"/>
      <c r="I1" s="12"/>
      <c r="J1" s="12" t="s">
        <v>63</v>
      </c>
      <c r="K1" s="12"/>
      <c r="L1" s="12"/>
    </row>
    <row r="2" spans="3:12" s="10" customFormat="1" ht="12">
      <c r="C2" s="11"/>
      <c r="D2" s="11"/>
      <c r="E2" s="12"/>
      <c r="F2" s="12"/>
      <c r="G2" s="12"/>
      <c r="H2" s="12"/>
      <c r="I2" s="12"/>
      <c r="J2" s="12" t="s">
        <v>5</v>
      </c>
      <c r="K2" s="12"/>
      <c r="L2" s="12"/>
    </row>
    <row r="3" spans="1:12" ht="21" customHeight="1">
      <c r="A3" s="99" t="s">
        <v>33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7"/>
    </row>
    <row r="4" spans="1:10" s="14" customFormat="1" ht="12" thickBot="1">
      <c r="A4" s="15"/>
      <c r="B4" s="3"/>
      <c r="C4" s="3"/>
      <c r="D4" s="3"/>
      <c r="E4" s="3"/>
      <c r="F4" s="3"/>
      <c r="G4" s="3"/>
      <c r="H4" s="3"/>
      <c r="I4" s="3"/>
      <c r="J4" s="3"/>
    </row>
    <row r="5" spans="1:12" s="14" customFormat="1" ht="31.5">
      <c r="A5" s="26"/>
      <c r="B5" s="4" t="s">
        <v>7</v>
      </c>
      <c r="C5" s="4" t="s">
        <v>8</v>
      </c>
      <c r="D5" s="4" t="s">
        <v>9</v>
      </c>
      <c r="E5" s="4" t="s">
        <v>10</v>
      </c>
      <c r="F5" s="27" t="s">
        <v>1</v>
      </c>
      <c r="G5" s="27" t="s">
        <v>57</v>
      </c>
      <c r="H5" s="27" t="s">
        <v>48</v>
      </c>
      <c r="I5" s="27" t="s">
        <v>49</v>
      </c>
      <c r="J5" s="5" t="s">
        <v>4</v>
      </c>
      <c r="K5" s="6"/>
      <c r="L5" s="6"/>
    </row>
    <row r="6" spans="1:12" s="14" customFormat="1" ht="1.5" customHeight="1">
      <c r="A6" s="23"/>
      <c r="B6" s="1"/>
      <c r="C6" s="1"/>
      <c r="D6" s="1"/>
      <c r="E6" s="1"/>
      <c r="F6" s="28"/>
      <c r="G6" s="28"/>
      <c r="H6" s="28"/>
      <c r="I6" s="28"/>
      <c r="J6" s="18"/>
      <c r="K6" s="19"/>
      <c r="L6" s="20"/>
    </row>
    <row r="7" spans="1:12" s="14" customFormat="1" ht="15" customHeight="1">
      <c r="A7" s="22"/>
      <c r="B7" s="1"/>
      <c r="C7" s="1"/>
      <c r="D7" s="1"/>
      <c r="E7" s="1"/>
      <c r="F7" s="28"/>
      <c r="G7" s="28"/>
      <c r="H7" s="28"/>
      <c r="I7" s="28"/>
      <c r="J7" s="16"/>
      <c r="K7" s="19"/>
      <c r="L7" s="20"/>
    </row>
    <row r="8" spans="1:12" s="14" customFormat="1" ht="11.25">
      <c r="A8" s="22" t="s">
        <v>2</v>
      </c>
      <c r="B8" s="1">
        <v>548500</v>
      </c>
      <c r="C8" s="1">
        <v>317500</v>
      </c>
      <c r="D8" s="1">
        <v>393500</v>
      </c>
      <c r="E8" s="1">
        <v>305370</v>
      </c>
      <c r="F8" s="28">
        <v>70000</v>
      </c>
      <c r="G8" s="28">
        <v>24050</v>
      </c>
      <c r="H8" s="28">
        <v>520000</v>
      </c>
      <c r="I8" s="28">
        <v>225000</v>
      </c>
      <c r="J8" s="16">
        <f>SUM(B8:I8)</f>
        <v>2403920</v>
      </c>
      <c r="K8" s="19"/>
      <c r="L8" s="19"/>
    </row>
    <row r="9" spans="1:12" s="14" customFormat="1" ht="11.25">
      <c r="A9" s="23"/>
      <c r="B9" s="1"/>
      <c r="C9" s="1"/>
      <c r="D9" s="1"/>
      <c r="E9" s="1"/>
      <c r="F9" s="28"/>
      <c r="G9" s="28"/>
      <c r="H9" s="28"/>
      <c r="I9" s="28"/>
      <c r="J9" s="18"/>
      <c r="K9" s="19"/>
      <c r="L9" s="20"/>
    </row>
    <row r="10" spans="1:12" s="14" customFormat="1" ht="11.25">
      <c r="A10" s="22" t="s">
        <v>18</v>
      </c>
      <c r="B10" s="1">
        <v>548500</v>
      </c>
      <c r="C10" s="1">
        <v>317500</v>
      </c>
      <c r="D10" s="1">
        <v>393500</v>
      </c>
      <c r="E10" s="1">
        <v>305370</v>
      </c>
      <c r="F10" s="28">
        <v>70000</v>
      </c>
      <c r="G10" s="28">
        <v>24050</v>
      </c>
      <c r="H10" s="28">
        <v>520000</v>
      </c>
      <c r="I10" s="28">
        <v>225000</v>
      </c>
      <c r="J10" s="16">
        <f>SUM(B10:I10)</f>
        <v>2403920</v>
      </c>
      <c r="K10" s="19"/>
      <c r="L10" s="19"/>
    </row>
    <row r="11" spans="1:12" s="14" customFormat="1" ht="15" customHeight="1" thickBot="1">
      <c r="A11" s="24"/>
      <c r="B11" s="17"/>
      <c r="C11" s="17"/>
      <c r="D11" s="17"/>
      <c r="E11" s="17"/>
      <c r="F11" s="17"/>
      <c r="G11" s="57"/>
      <c r="H11" s="57"/>
      <c r="I11" s="57"/>
      <c r="J11" s="44"/>
      <c r="K11" s="8"/>
      <c r="L11" s="19"/>
    </row>
    <row r="12" spans="1:12" s="14" customFormat="1" ht="15" customHeight="1">
      <c r="A12" s="56"/>
      <c r="B12" s="19"/>
      <c r="C12" s="19"/>
      <c r="D12" s="19"/>
      <c r="E12" s="19"/>
      <c r="F12" s="19"/>
      <c r="G12" s="19"/>
      <c r="H12" s="19"/>
      <c r="I12" s="19"/>
      <c r="J12" s="19"/>
      <c r="K12" s="8"/>
      <c r="L12" s="19"/>
    </row>
    <row r="13" spans="1:12" s="14" customFormat="1" ht="15" customHeight="1">
      <c r="A13" s="56"/>
      <c r="B13" s="19"/>
      <c r="C13" s="19"/>
      <c r="D13" s="19"/>
      <c r="E13" s="19"/>
      <c r="F13" s="19"/>
      <c r="G13" s="19"/>
      <c r="H13" s="19"/>
      <c r="I13" s="19"/>
      <c r="J13" s="19"/>
      <c r="K13" s="8"/>
      <c r="L13" s="19"/>
    </row>
    <row r="14" spans="1:10" s="14" customFormat="1" ht="11.25">
      <c r="A14" s="21"/>
      <c r="B14" s="3"/>
      <c r="C14" s="3"/>
      <c r="D14" s="3"/>
      <c r="E14" s="3"/>
      <c r="F14" s="3"/>
      <c r="G14" s="3"/>
      <c r="H14" s="3"/>
      <c r="I14" s="3"/>
      <c r="J14" s="3"/>
    </row>
    <row r="15" spans="1:10" s="14" customFormat="1" ht="12" thickBot="1">
      <c r="A15" s="21"/>
      <c r="B15" s="3"/>
      <c r="C15" s="3"/>
      <c r="D15" s="3"/>
      <c r="E15" s="3"/>
      <c r="F15" s="3"/>
      <c r="G15" s="3"/>
      <c r="H15" s="3"/>
      <c r="I15" s="3"/>
      <c r="J15" s="3"/>
    </row>
    <row r="16" spans="1:9" s="14" customFormat="1" ht="31.5">
      <c r="A16" s="26"/>
      <c r="B16" s="4" t="s">
        <v>11</v>
      </c>
      <c r="C16" s="4" t="s">
        <v>12</v>
      </c>
      <c r="D16" s="4" t="s">
        <v>13</v>
      </c>
      <c r="E16" s="4" t="s">
        <v>14</v>
      </c>
      <c r="F16" s="52" t="s">
        <v>4</v>
      </c>
      <c r="G16" s="58"/>
      <c r="H16" s="58"/>
      <c r="I16" s="58"/>
    </row>
    <row r="17" spans="1:9" s="14" customFormat="1" ht="1.5" customHeight="1">
      <c r="A17" s="23"/>
      <c r="B17" s="1"/>
      <c r="C17" s="1"/>
      <c r="D17" s="1"/>
      <c r="E17" s="1"/>
      <c r="F17" s="18"/>
      <c r="G17" s="20"/>
      <c r="H17" s="20"/>
      <c r="I17" s="20"/>
    </row>
    <row r="18" spans="1:9" s="14" customFormat="1" ht="15" customHeight="1">
      <c r="A18" s="22"/>
      <c r="B18" s="1"/>
      <c r="C18" s="1"/>
      <c r="D18" s="1"/>
      <c r="E18" s="1"/>
      <c r="F18" s="18"/>
      <c r="G18" s="20"/>
      <c r="H18" s="20"/>
      <c r="I18" s="20"/>
    </row>
    <row r="19" spans="1:9" s="14" customFormat="1" ht="11.25">
      <c r="A19" s="22" t="s">
        <v>3</v>
      </c>
      <c r="B19" s="1">
        <v>5000</v>
      </c>
      <c r="C19" s="1">
        <v>5000</v>
      </c>
      <c r="D19" s="1">
        <v>10000</v>
      </c>
      <c r="E19" s="1">
        <v>5000</v>
      </c>
      <c r="F19" s="18">
        <f>SUM(B19:E19)</f>
        <v>25000</v>
      </c>
      <c r="G19" s="20"/>
      <c r="H19" s="20"/>
      <c r="I19" s="20"/>
    </row>
    <row r="20" spans="1:9" s="14" customFormat="1" ht="11.25">
      <c r="A20" s="23"/>
      <c r="B20" s="1"/>
      <c r="C20" s="1"/>
      <c r="D20" s="1"/>
      <c r="E20" s="1"/>
      <c r="F20" s="18"/>
      <c r="G20" s="20"/>
      <c r="H20" s="20"/>
      <c r="I20" s="20"/>
    </row>
    <row r="21" spans="1:9" s="14" customFormat="1" ht="11.25">
      <c r="A21" s="22" t="s">
        <v>18</v>
      </c>
      <c r="B21" s="1">
        <v>5000</v>
      </c>
      <c r="C21" s="1">
        <v>5000</v>
      </c>
      <c r="D21" s="1">
        <v>10000</v>
      </c>
      <c r="E21" s="1">
        <v>5000</v>
      </c>
      <c r="F21" s="18">
        <f>SUM(B21:E21)</f>
        <v>25000</v>
      </c>
      <c r="G21" s="20"/>
      <c r="H21" s="20"/>
      <c r="I21" s="20"/>
    </row>
    <row r="22" spans="1:9" s="14" customFormat="1" ht="15" customHeight="1" thickBot="1">
      <c r="A22" s="24"/>
      <c r="B22" s="17"/>
      <c r="C22" s="17"/>
      <c r="D22" s="17"/>
      <c r="E22" s="17"/>
      <c r="F22" s="53"/>
      <c r="G22" s="20"/>
      <c r="H22" s="20"/>
      <c r="I22" s="20"/>
    </row>
    <row r="23" spans="1:10" s="14" customFormat="1" ht="11.25">
      <c r="A23" s="21"/>
      <c r="B23" s="54"/>
      <c r="C23" s="54"/>
      <c r="D23" s="54"/>
      <c r="E23" s="54"/>
      <c r="F23" s="54"/>
      <c r="G23" s="54"/>
      <c r="H23" s="54"/>
      <c r="I23" s="54"/>
      <c r="J23" s="9"/>
    </row>
    <row r="24" spans="3:12" ht="13.5">
      <c r="C24" s="13"/>
      <c r="D24" s="13"/>
      <c r="E24" s="13"/>
      <c r="F24" s="29"/>
      <c r="G24" s="29"/>
      <c r="H24" s="29"/>
      <c r="I24" s="29"/>
      <c r="K24" s="25"/>
      <c r="L24" s="13"/>
    </row>
    <row r="25" spans="4:12" ht="24.75" customHeight="1">
      <c r="D25" s="101" t="s">
        <v>39</v>
      </c>
      <c r="E25" s="102"/>
      <c r="F25" s="102"/>
      <c r="G25" s="102"/>
      <c r="H25" s="102"/>
      <c r="I25" s="102"/>
      <c r="J25" s="102"/>
      <c r="K25" s="13"/>
      <c r="L25" s="13"/>
    </row>
    <row r="26" spans="3:12" ht="21.75" customHeight="1">
      <c r="C26" s="49"/>
      <c r="D26" s="70"/>
      <c r="E26" s="70"/>
      <c r="F26" s="103" t="s">
        <v>53</v>
      </c>
      <c r="G26" s="103"/>
      <c r="H26" s="104"/>
      <c r="I26" s="70"/>
      <c r="J26" s="70"/>
      <c r="K26" s="50"/>
      <c r="L26" s="13"/>
    </row>
    <row r="27" spans="3:12" ht="12.75">
      <c r="C27" s="50"/>
      <c r="D27" s="50"/>
      <c r="E27" s="50"/>
      <c r="F27" s="50"/>
      <c r="G27" s="50"/>
      <c r="H27" s="50"/>
      <c r="I27" s="50"/>
      <c r="J27" s="50"/>
      <c r="K27" s="50"/>
      <c r="L27" s="13"/>
    </row>
    <row r="28" spans="3:11" ht="12.75">
      <c r="C28" s="50"/>
      <c r="D28" s="50"/>
      <c r="E28" s="50"/>
      <c r="F28" s="50"/>
      <c r="G28" s="50"/>
      <c r="H28" s="50"/>
      <c r="I28" s="50"/>
      <c r="J28" s="50"/>
      <c r="K28" s="50"/>
    </row>
  </sheetData>
  <sheetProtection/>
  <mergeCells count="3">
    <mergeCell ref="A3:K3"/>
    <mergeCell ref="D25:J25"/>
    <mergeCell ref="F26:H26"/>
  </mergeCells>
  <printOptions horizontalCentered="1"/>
  <pageMargins left="1" right="1" top="1" bottom="1" header="0.5" footer="0.5"/>
  <pageSetup firstPageNumber="97" useFirstPageNumber="1" orientation="landscape" paperSize="9" scale="86" r:id="rId1"/>
  <headerFooter alignWithMargins="0">
    <oddFooter>&amp;C53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Aneta Kempa</cp:lastModifiedBy>
  <cp:lastPrinted>2021-01-07T12:08:31Z</cp:lastPrinted>
  <dcterms:created xsi:type="dcterms:W3CDTF">2002-07-18T06:46:50Z</dcterms:created>
  <dcterms:modified xsi:type="dcterms:W3CDTF">2021-01-27T10:39:43Z</dcterms:modified>
  <cp:category/>
  <cp:version/>
  <cp:contentType/>
  <cp:contentStatus/>
</cp:coreProperties>
</file>