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! 0 INFRASTRUKTURA\Przetarg sieci wod-kan 10.03.2021\2_BUDOWA SIECI WOD-KAN_COVID\1_PRZETARG\Dla Katarzyny 11.03.2021\1_KMICICA i JAGIEŁŁY\"/>
    </mc:Choice>
  </mc:AlternateContent>
  <bookViews>
    <workbookView xWindow="0" yWindow="0" windowWidth="28800" windowHeight="12435"/>
  </bookViews>
  <sheets>
    <sheet name="1 w ofertowy" sheetId="1" r:id="rId1"/>
  </sheets>
  <definedNames>
    <definedName name="_xlnm.Print_Titles" localSheetId="0">'1 w ofertowy'!$1:$6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J52" i="1"/>
  <c r="J51" i="1"/>
  <c r="J50" i="1"/>
  <c r="J49" i="1"/>
  <c r="J48" i="1"/>
  <c r="J47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45" i="1" s="1"/>
  <c r="J20" i="1"/>
  <c r="J19" i="1"/>
  <c r="J18" i="1"/>
  <c r="J17" i="1"/>
  <c r="J16" i="1"/>
  <c r="J15" i="1"/>
  <c r="J14" i="1"/>
  <c r="J13" i="1"/>
  <c r="J12" i="1"/>
  <c r="J21" i="1" s="1"/>
  <c r="J9" i="1"/>
  <c r="J10" i="1" s="1"/>
  <c r="J54" i="1" l="1"/>
  <c r="J55" i="1" s="1"/>
  <c r="J56" i="1" l="1"/>
  <c r="J57" i="1" s="1"/>
</calcChain>
</file>

<file path=xl/sharedStrings.xml><?xml version="1.0" encoding="utf-8"?>
<sst xmlns="http://schemas.openxmlformats.org/spreadsheetml/2006/main" count="224" uniqueCount="145">
  <si>
    <t>Rodos 7.0.17.1 [L114757]</t>
  </si>
  <si>
    <t>Kosztorys ofertowy 1 w</t>
  </si>
  <si>
    <t>„Budowa sieci wodociągowej i kanalizacji sanitarnej przy ul. Kmicica w Sanoku oraz budowa sieci wodociągowej przy ul. Jagiełły w Sanoku” - sieć wodociągowa</t>
  </si>
  <si>
    <t>Nr</t>
  </si>
  <si>
    <t>Podstawa</t>
  </si>
  <si>
    <t>Kod poz.</t>
  </si>
  <si>
    <t>Nr ST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</si>
  <si>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</si>
  <si>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</si>
  <si>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</si>
  <si>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</si>
  <si>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</si>
  <si>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</si>
  <si>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</si>
  <si>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</si>
  <si>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</si>
  <si>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</si>
  <si>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</si>
  <si>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</si>
  <si>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</si>
  <si>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</si>
  <si>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I. SIEĆ WODOCIĄGOWA</t>
  </si>
  <si>
    <t xml:space="preserve"> 1. POMIARY GEODEZYJNE</t>
  </si>
  <si>
    <t xml:space="preserve">KNR 2-01 0120/06  </t>
  </si>
  <si>
    <t>ST-00.00.02</t>
  </si>
  <si>
    <t>Roboty pomiarowe przy liniowych robotach ziemnych - wytyczenie trasy sieci i inwentaryzacja powykonawcza</t>
  </si>
  <si>
    <t>km</t>
  </si>
  <si>
    <t>1. POMIARY GEODEZYJNE</t>
  </si>
  <si>
    <t xml:space="preserve"> 2. ROBOTY ZIEMNE</t>
  </si>
  <si>
    <t xml:space="preserve">KNNR 1 0113/01  </t>
  </si>
  <si>
    <t>ST-00.00.01</t>
  </si>
  <si>
    <t>Usunięcie za pomocą spycharek warstwy ziemi urodzajnej (humusu) grubości do 15cm (80%)</t>
  </si>
  <si>
    <t>m2</t>
  </si>
  <si>
    <t>KNNR 1 0113/02  dopłata 3x</t>
  </si>
  <si>
    <t>Dodatek za usunięcie dalszych 5cm grubości warstwy ziemi urodzajnej (humusu) spycharkami gąsienicowymi</t>
  </si>
  <si>
    <t xml:space="preserve">KNNR 1 0210/03.1  </t>
  </si>
  <si>
    <t>ST-00.00.03</t>
  </si>
  <si>
    <t>Wykopy oraz przekopy wykonywane na odkład koparkami podsiębiernymi o pojemności łyżki 0,25-0,60m3 na głębokość do 3m w gruncie kategorii III-IV-90%</t>
  </si>
  <si>
    <t>m3</t>
  </si>
  <si>
    <t xml:space="preserve">KNR 2-01 0317/05.1  </t>
  </si>
  <si>
    <t>Wykopy liniowe w gruntach suchych kategorii III-IV o szerokości 0,8-1,5m i głębokości do 3,0m o ścianach pionowych z wydobyciem urobku łopatą lub wyciągiem ręcznym-10%</t>
  </si>
  <si>
    <t xml:space="preserve"> kalkulacja własna wykonawcy </t>
  </si>
  <si>
    <t>Umocnienie pionowych ścian wykopów liniowych o szerokości do 1,50 m i głębokości do 5 m  w gruncie suchym kategorii III-IV szalunkami systemowymi ( tarcze ochronne ) wraz z rozbiórką</t>
  </si>
  <si>
    <t xml:space="preserve">KNNR 1 0318/02  </t>
  </si>
  <si>
    <t>Zasypanie wykopów o scianach pionowych o szerokosci 0,8-2,5m i glebokosci 1,5m gruntem kategorii III-IV-10%</t>
  </si>
  <si>
    <t xml:space="preserve">KNNR 1 0214/01.1  </t>
  </si>
  <si>
    <t>Zasypanie wykopów fundamentowych podluznych, punktowych, rowów, wykopów obiektowych gruntem kategorii I-II o grubosci warstwy w stanie luznym 30cm z zageszczeniem mechanicznym spycharkami-90%</t>
  </si>
  <si>
    <t xml:space="preserve">KNNR 1 0501/02.1  </t>
  </si>
  <si>
    <t>Reczne plantowanie powierzchni gruntu  kategorii IV - 10% - analogia</t>
  </si>
  <si>
    <t>10</t>
  </si>
  <si>
    <t xml:space="preserve">KNR 2-01 0233/03  </t>
  </si>
  <si>
    <t>Mechaniczne plantowanie gruntu kategorii IV spycharkami gasienicowymi o mocy 55kW (75kM) - 90%</t>
  </si>
  <si>
    <t>2. ROBOTY ZIEMNE</t>
  </si>
  <si>
    <t xml:space="preserve"> 3. ROBOTY MONTAŻOWE</t>
  </si>
  <si>
    <t>11</t>
  </si>
  <si>
    <t xml:space="preserve">KNR 2-28 0501/04  </t>
  </si>
  <si>
    <t>ST-00.00.04</t>
  </si>
  <si>
    <t>Podloza z kruszyw naturalnych o grubosci 10cm</t>
  </si>
  <si>
    <t>12</t>
  </si>
  <si>
    <t xml:space="preserve">KNR 2-28 0501/09  </t>
  </si>
  <si>
    <t>Obsypka rurociagu kruszywem dowiezionym warstwą 0,3m</t>
  </si>
  <si>
    <t>13</t>
  </si>
  <si>
    <t xml:space="preserve">KNNR 11 0302/02  </t>
  </si>
  <si>
    <t>Rury PE cisnieniowe o srednicy zewnetrznej 110mm (PE 100 RC) laczone metoda zgrzewania</t>
  </si>
  <si>
    <t>m</t>
  </si>
  <si>
    <t>14</t>
  </si>
  <si>
    <t xml:space="preserve">KNR-W 2-18 0110/04  </t>
  </si>
  <si>
    <t>Polaczenie metoda zgrzewania czolowego rur polietylenowych, cisnieniowych PE, PEHD o srednicy zewnetrznej 110mm</t>
  </si>
  <si>
    <t>zlacze</t>
  </si>
  <si>
    <t>15</t>
  </si>
  <si>
    <t>Rury PE cisnieniowe o srednicy zewnetrznej 63mm (PE 100 RC) laczone metoda zgrzewania</t>
  </si>
  <si>
    <t>16</t>
  </si>
  <si>
    <t>Rury PE cisnieniowe o srednicy zewnetrznej 40mm (PE 100 RC) laczone metoda zgrzewania</t>
  </si>
  <si>
    <t>17</t>
  </si>
  <si>
    <t>Polaczenie metoda zgrzewania czolowego rur polietylenowych, cisnieniowych PE, PEHD o srednicy zewnetrznej do110mm</t>
  </si>
  <si>
    <t>18</t>
  </si>
  <si>
    <t xml:space="preserve">KNR 2-18 0908/04  </t>
  </si>
  <si>
    <t>Zasuwy zeliwne kolnierzowe klinowe owalne o srednicy 80mm z obudowa i skrzynka uliczna</t>
  </si>
  <si>
    <t>szt</t>
  </si>
  <si>
    <t>19</t>
  </si>
  <si>
    <t xml:space="preserve">KNR 2-18 0908/05  </t>
  </si>
  <si>
    <t>Zasuwy zeliwne kolnierzowe klinowe owalne o srednicy 100mm z obudowa i skrzynka uliczna</t>
  </si>
  <si>
    <t>20</t>
  </si>
  <si>
    <t xml:space="preserve">KNR-W 2-18 0114/03  </t>
  </si>
  <si>
    <t>Ksztaltki zeliwne cisnieniowe kolnierzowe o srednicy 100mm-połączenie kołnierzowe fi110 mm</t>
  </si>
  <si>
    <t>21</t>
  </si>
  <si>
    <t>Ksztaltki zeliwne cisnieniowe kolnierzowe o srednicy 80mm-Króciec dwukołnierzowy l=800 m</t>
  </si>
  <si>
    <t>22</t>
  </si>
  <si>
    <t>Ksztaltki zeliwne cisnieniowe kolnierzowe o srednicy 100mm-Trójnik kołnierzowy fi110 mm</t>
  </si>
  <si>
    <t>23</t>
  </si>
  <si>
    <t>Ksztaltki zeliwne cisnieniowe kolnierzowe o srednicy 100mm-kołnierz ślepy  100 mm</t>
  </si>
  <si>
    <t>24</t>
  </si>
  <si>
    <t>Ksztaltki zeliwne cisnieniowe kolnierzowe o srednicy 100mm-zwężka dwukołnierzowa 100/80 mm</t>
  </si>
  <si>
    <t>25</t>
  </si>
  <si>
    <t xml:space="preserve">KNNR 11 0305/02  </t>
  </si>
  <si>
    <t>26</t>
  </si>
  <si>
    <t xml:space="preserve">KNR-W 2-18 0508/01  </t>
  </si>
  <si>
    <t>Ukladanie mieszanki betonowej z transportem japonkami, w lawach fundamentowych i blokach oporowych</t>
  </si>
  <si>
    <t>27</t>
  </si>
  <si>
    <t xml:space="preserve">KNR 2-19 0219/01  </t>
  </si>
  <si>
    <t>Oznakowanie tasma z tworzywa sztucznego trasy gazociagu ulozonego w ziemi - analogia</t>
  </si>
  <si>
    <t>28</t>
  </si>
  <si>
    <t xml:space="preserve">KNR 2-28 0315/02  </t>
  </si>
  <si>
    <t>Oznakowanie trasy rurociagu tabliczkami na slupku betonowym</t>
  </si>
  <si>
    <t>kpl</t>
  </si>
  <si>
    <t>29</t>
  </si>
  <si>
    <t xml:space="preserve">KNR 2-18 0802/01.3  </t>
  </si>
  <si>
    <t>Próba szczelnosci sieci wodociagowych z rur PE o srednicy nominalnej do 100mm</t>
  </si>
  <si>
    <t>próbe</t>
  </si>
  <si>
    <t>30</t>
  </si>
  <si>
    <t xml:space="preserve">KNNR 4 1612/01  </t>
  </si>
  <si>
    <t>Jednokrotne plukanie sieci wodociagowej o srednicy nominalnej do 150mm - 10 krotny przepływ</t>
  </si>
  <si>
    <t>odcinek - 200m</t>
  </si>
  <si>
    <t>31</t>
  </si>
  <si>
    <t xml:space="preserve">KNR-W 2-18 0306/02  </t>
  </si>
  <si>
    <t>32</t>
  </si>
  <si>
    <t>3. ROBOTY MONTAŻOWE</t>
  </si>
  <si>
    <t xml:space="preserve"> 4. ODBUDOWA NAWIERZCHNI UTWARDZNYCH PO TRASIE WODOCIĄGU - TŁUCZNIOWA</t>
  </si>
  <si>
    <t>33</t>
  </si>
  <si>
    <t xml:space="preserve">KNR 2-31 0802/07  </t>
  </si>
  <si>
    <t>Rozebranie mechaniczne podbudowy z kruszywa kamiennego o grubości 15cm</t>
  </si>
  <si>
    <t>34</t>
  </si>
  <si>
    <t xml:space="preserve">KNR 2-31 0204/01  </t>
  </si>
  <si>
    <t>D-04.04.02</t>
  </si>
  <si>
    <t>Podbudowa z kruszywa kamiennego warstwą dolna z kamienia podkładowego o grubości po zgęszczeniu 14cm</t>
  </si>
  <si>
    <t>35</t>
  </si>
  <si>
    <t xml:space="preserve">KNR 2-31 0204/02  </t>
  </si>
  <si>
    <t>Podbudowa z kruszywa kamiennego z warstwą dolną z kamienia podkładowego o grubości po zgęszczeniu 14cm - dodatek za każdy dalszy 1cm powyżej 14cm grubości warstwy</t>
  </si>
  <si>
    <t>36</t>
  </si>
  <si>
    <t xml:space="preserve">KNR 2-31 0204/03  </t>
  </si>
  <si>
    <t>Nawierzchnie z tłucznia kamiennego z warstwą dolną z tłucznia o grubości po zgęszczeniu 10cm</t>
  </si>
  <si>
    <t>37</t>
  </si>
  <si>
    <t>KNR 2-31 0204/04  dopłata 5x</t>
  </si>
  <si>
    <t>Nawierzchnie z tłucznia kamiennego z warstwą dolną z tłucznia o grubości po zgęszczeniu 10cm - dodatek za każdy dalszy 1cm powyżej 10cm grubości warstwy</t>
  </si>
  <si>
    <t>38</t>
  </si>
  <si>
    <t xml:space="preserve">KNR 2-31 0204/05  </t>
  </si>
  <si>
    <t>Nawierzchnie z tłucznia kamiennego z warstwą górną z tłucznia o grubości po zgęszczeniu 7cm</t>
  </si>
  <si>
    <t>4. ODBUDOWA NAWIERZCHNI UTWARDZNYCH PO TRASIE WODOCIĄGU - TŁUCZNIOWA</t>
  </si>
  <si>
    <t>I. SIEĆ WODOCIĄGOWA</t>
  </si>
  <si>
    <t>Razem k.b.</t>
  </si>
  <si>
    <t>Podatek VAT 23%</t>
  </si>
  <si>
    <t>Ogółem</t>
  </si>
  <si>
    <t>Przewiert sterowany - na odcinku 1-2 w ul. Jagiełły sieci wodociągowej metodą bezwykopową rurociągIem 110 mm (PE 100 RC SDR17)</t>
  </si>
  <si>
    <t>Przewiert sterowany - pod drogą powiatową ul. Chrobrego sieci wodociągowej metodą bezwykopową rurociągIem 160 mm (PE 160 RC SDR17)</t>
  </si>
  <si>
    <t>Hydranty pozarowe nadziemne o srednicy nominalnej 80mm na kolanie stopowym (wraz z trójnikami żeliwnymi kołnierzowymi DN100/80, zasuwami kołnierzowymi DN80, kolan żeliwnych kołnierzowych DN80)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</si>
</sst>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tabSelected="1" topLeftCell="A31" workbookViewId="0">
      <selection activeCell="F38" sqref="F38"/>
    </sheetView>
  </sheetViews>
  <sheetFormatPr defaultColWidth="11.42578125" defaultRowHeight="12.75" customHeight="1" x14ac:dyDescent="0.2"/>
  <cols>
    <col min="1" max="1" width="4.28515625" style="2" customWidth="1"/>
    <col min="2" max="2" width="5" style="2" customWidth="1"/>
    <col min="3" max="4" width="8.5703125" style="2" customWidth="1"/>
    <col min="5" max="5" width="9.28515625" style="2" customWidth="1"/>
    <col min="6" max="6" width="26.42578125" style="2" customWidth="1"/>
    <col min="7" max="7" width="5" style="2" customWidth="1"/>
    <col min="8" max="9" width="9.28515625" style="2" customWidth="1"/>
    <col min="10" max="10" width="11.42578125" style="2" customWidth="1"/>
    <col min="11" max="16384" width="11.42578125" style="2"/>
  </cols>
  <sheetData>
    <row r="2" spans="1:10" ht="12.75" customHeight="1" x14ac:dyDescent="0.2">
      <c r="A2" s="1"/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1:10" ht="22.5" customHeight="1" x14ac:dyDescent="0.2">
      <c r="A3" s="1"/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1:10" ht="24.6" customHeight="1" x14ac:dyDescent="0.2">
      <c r="A4" s="1"/>
      <c r="B4" s="26" t="s">
        <v>2</v>
      </c>
      <c r="C4" s="26"/>
      <c r="D4" s="26"/>
      <c r="E4" s="26"/>
      <c r="F4" s="26"/>
      <c r="G4" s="26"/>
      <c r="H4" s="26"/>
      <c r="I4" s="26"/>
      <c r="J4" s="26"/>
    </row>
    <row r="5" spans="1:10" ht="22.5" customHeight="1" x14ac:dyDescent="0.2">
      <c r="A5" s="3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.75" customHeight="1" x14ac:dyDescent="0.2">
      <c r="A6" s="3"/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</row>
    <row r="7" spans="1:10" x14ac:dyDescent="0.2">
      <c r="A7" s="3"/>
      <c r="B7" s="6"/>
      <c r="C7" s="6"/>
      <c r="D7" s="6"/>
      <c r="E7" s="6"/>
      <c r="F7" s="7" t="s">
        <v>21</v>
      </c>
      <c r="G7" s="6"/>
      <c r="H7" s="8"/>
      <c r="I7" s="8"/>
      <c r="J7" s="8"/>
    </row>
    <row r="8" spans="1:10" x14ac:dyDescent="0.2">
      <c r="A8" s="3"/>
      <c r="B8" s="9"/>
      <c r="C8" s="9"/>
      <c r="D8" s="9"/>
      <c r="E8" s="9"/>
      <c r="F8" s="10" t="s">
        <v>22</v>
      </c>
      <c r="G8" s="11"/>
      <c r="H8" s="9"/>
      <c r="I8" s="9"/>
      <c r="J8" s="9"/>
    </row>
    <row r="9" spans="1:10" ht="45" x14ac:dyDescent="0.2">
      <c r="A9" s="3"/>
      <c r="B9" s="12" t="s">
        <v>12</v>
      </c>
      <c r="C9" s="12" t="s">
        <v>23</v>
      </c>
      <c r="D9" s="12"/>
      <c r="E9" s="12" t="s">
        <v>24</v>
      </c>
      <c r="F9" s="13" t="s">
        <v>25</v>
      </c>
      <c r="G9" s="12" t="s">
        <v>26</v>
      </c>
      <c r="H9" s="14">
        <v>0.81299999999999994</v>
      </c>
      <c r="I9" s="15"/>
      <c r="J9" s="15">
        <f>H9*I9</f>
        <v>0</v>
      </c>
    </row>
    <row r="10" spans="1:10" x14ac:dyDescent="0.2">
      <c r="A10" s="3"/>
      <c r="B10" s="16"/>
      <c r="C10" s="16"/>
      <c r="D10" s="16"/>
      <c r="E10" s="16"/>
      <c r="F10" s="16" t="s">
        <v>27</v>
      </c>
      <c r="G10" s="16"/>
      <c r="H10" s="16"/>
      <c r="I10" s="16"/>
      <c r="J10" s="17">
        <f>J9</f>
        <v>0</v>
      </c>
    </row>
    <row r="11" spans="1:10" x14ac:dyDescent="0.2">
      <c r="A11" s="3"/>
      <c r="B11" s="9"/>
      <c r="C11" s="9"/>
      <c r="D11" s="9"/>
      <c r="E11" s="9"/>
      <c r="F11" s="10" t="s">
        <v>28</v>
      </c>
      <c r="G11" s="11"/>
      <c r="H11" s="9"/>
      <c r="I11" s="9"/>
      <c r="J11" s="9"/>
    </row>
    <row r="12" spans="1:10" ht="33.75" x14ac:dyDescent="0.2">
      <c r="A12" s="3"/>
      <c r="B12" s="12" t="s">
        <v>13</v>
      </c>
      <c r="C12" s="12" t="s">
        <v>29</v>
      </c>
      <c r="D12" s="12"/>
      <c r="E12" s="12" t="s">
        <v>30</v>
      </c>
      <c r="F12" s="13" t="s">
        <v>31</v>
      </c>
      <c r="G12" s="12" t="s">
        <v>32</v>
      </c>
      <c r="H12" s="14">
        <v>866</v>
      </c>
      <c r="I12" s="15"/>
      <c r="J12" s="15">
        <f t="shared" ref="J12:J20" si="0">H12*I12</f>
        <v>0</v>
      </c>
    </row>
    <row r="13" spans="1:10" ht="45" x14ac:dyDescent="0.2">
      <c r="A13" s="3"/>
      <c r="B13" s="12" t="s">
        <v>14</v>
      </c>
      <c r="C13" s="12" t="s">
        <v>33</v>
      </c>
      <c r="D13" s="12"/>
      <c r="E13" s="12" t="s">
        <v>30</v>
      </c>
      <c r="F13" s="13" t="s">
        <v>34</v>
      </c>
      <c r="G13" s="12" t="s">
        <v>32</v>
      </c>
      <c r="H13" s="14">
        <v>866</v>
      </c>
      <c r="I13" s="15"/>
      <c r="J13" s="15">
        <f t="shared" si="0"/>
        <v>0</v>
      </c>
    </row>
    <row r="14" spans="1:10" ht="56.25" x14ac:dyDescent="0.2">
      <c r="A14" s="3"/>
      <c r="B14" s="12" t="s">
        <v>15</v>
      </c>
      <c r="C14" s="12" t="s">
        <v>35</v>
      </c>
      <c r="D14" s="12"/>
      <c r="E14" s="12" t="s">
        <v>36</v>
      </c>
      <c r="F14" s="13" t="s">
        <v>37</v>
      </c>
      <c r="G14" s="12" t="s">
        <v>38</v>
      </c>
      <c r="H14" s="14">
        <v>876</v>
      </c>
      <c r="I14" s="15"/>
      <c r="J14" s="15">
        <f t="shared" si="0"/>
        <v>0</v>
      </c>
    </row>
    <row r="15" spans="1:10" ht="67.5" x14ac:dyDescent="0.2">
      <c r="A15" s="3"/>
      <c r="B15" s="12" t="s">
        <v>16</v>
      </c>
      <c r="C15" s="12" t="s">
        <v>39</v>
      </c>
      <c r="D15" s="12"/>
      <c r="E15" s="12" t="s">
        <v>36</v>
      </c>
      <c r="F15" s="13" t="s">
        <v>40</v>
      </c>
      <c r="G15" s="12" t="s">
        <v>38</v>
      </c>
      <c r="H15" s="14">
        <v>97</v>
      </c>
      <c r="I15" s="15"/>
      <c r="J15" s="15">
        <f t="shared" si="0"/>
        <v>0</v>
      </c>
    </row>
    <row r="16" spans="1:10" ht="67.5" x14ac:dyDescent="0.2">
      <c r="A16" s="3"/>
      <c r="B16" s="12" t="s">
        <v>17</v>
      </c>
      <c r="C16" s="12" t="s">
        <v>41</v>
      </c>
      <c r="D16" s="12"/>
      <c r="E16" s="12" t="s">
        <v>36</v>
      </c>
      <c r="F16" s="13" t="s">
        <v>42</v>
      </c>
      <c r="G16" s="12" t="s">
        <v>32</v>
      </c>
      <c r="H16" s="14">
        <v>2164</v>
      </c>
      <c r="I16" s="15"/>
      <c r="J16" s="15">
        <f t="shared" si="0"/>
        <v>0</v>
      </c>
    </row>
    <row r="17" spans="1:10" ht="45" x14ac:dyDescent="0.2">
      <c r="A17" s="3"/>
      <c r="B17" s="12" t="s">
        <v>18</v>
      </c>
      <c r="C17" s="12" t="s">
        <v>43</v>
      </c>
      <c r="D17" s="12"/>
      <c r="E17" s="12" t="s">
        <v>36</v>
      </c>
      <c r="F17" s="13" t="s">
        <v>44</v>
      </c>
      <c r="G17" s="12" t="s">
        <v>38</v>
      </c>
      <c r="H17" s="14">
        <v>78</v>
      </c>
      <c r="I17" s="15"/>
      <c r="J17" s="15">
        <f t="shared" si="0"/>
        <v>0</v>
      </c>
    </row>
    <row r="18" spans="1:10" ht="78.75" x14ac:dyDescent="0.2">
      <c r="A18" s="3"/>
      <c r="B18" s="12" t="s">
        <v>19</v>
      </c>
      <c r="C18" s="12" t="s">
        <v>45</v>
      </c>
      <c r="D18" s="12"/>
      <c r="E18" s="12" t="s">
        <v>36</v>
      </c>
      <c r="F18" s="13" t="s">
        <v>46</v>
      </c>
      <c r="G18" s="12" t="s">
        <v>38</v>
      </c>
      <c r="H18" s="14">
        <v>701</v>
      </c>
      <c r="I18" s="15"/>
      <c r="J18" s="15">
        <f t="shared" si="0"/>
        <v>0</v>
      </c>
    </row>
    <row r="19" spans="1:10" ht="22.5" x14ac:dyDescent="0.2">
      <c r="A19" s="3"/>
      <c r="B19" s="12" t="s">
        <v>20</v>
      </c>
      <c r="C19" s="12" t="s">
        <v>47</v>
      </c>
      <c r="D19" s="12"/>
      <c r="E19" s="12" t="s">
        <v>36</v>
      </c>
      <c r="F19" s="13" t="s">
        <v>48</v>
      </c>
      <c r="G19" s="12" t="s">
        <v>32</v>
      </c>
      <c r="H19" s="14">
        <v>164</v>
      </c>
      <c r="I19" s="15"/>
      <c r="J19" s="15">
        <f t="shared" si="0"/>
        <v>0</v>
      </c>
    </row>
    <row r="20" spans="1:10" ht="45" x14ac:dyDescent="0.2">
      <c r="A20" s="3"/>
      <c r="B20" s="12" t="s">
        <v>49</v>
      </c>
      <c r="C20" s="12" t="s">
        <v>50</v>
      </c>
      <c r="D20" s="12"/>
      <c r="E20" s="12" t="s">
        <v>36</v>
      </c>
      <c r="F20" s="13" t="s">
        <v>51</v>
      </c>
      <c r="G20" s="12" t="s">
        <v>32</v>
      </c>
      <c r="H20" s="14">
        <v>1474</v>
      </c>
      <c r="I20" s="15"/>
      <c r="J20" s="15">
        <f t="shared" si="0"/>
        <v>0</v>
      </c>
    </row>
    <row r="21" spans="1:10" x14ac:dyDescent="0.2">
      <c r="A21" s="3"/>
      <c r="B21" s="16"/>
      <c r="C21" s="16"/>
      <c r="D21" s="16"/>
      <c r="E21" s="16"/>
      <c r="F21" s="16" t="s">
        <v>52</v>
      </c>
      <c r="G21" s="16"/>
      <c r="H21" s="16"/>
      <c r="I21" s="16"/>
      <c r="J21" s="17">
        <f>SUM(J12:J20)</f>
        <v>0</v>
      </c>
    </row>
    <row r="22" spans="1:10" x14ac:dyDescent="0.2">
      <c r="A22" s="3"/>
      <c r="B22" s="9"/>
      <c r="C22" s="9"/>
      <c r="D22" s="9"/>
      <c r="E22" s="9"/>
      <c r="F22" s="10" t="s">
        <v>53</v>
      </c>
      <c r="G22" s="11"/>
      <c r="H22" s="9"/>
      <c r="I22" s="9"/>
      <c r="J22" s="9"/>
    </row>
    <row r="23" spans="1:10" ht="22.5" x14ac:dyDescent="0.2">
      <c r="A23" s="3"/>
      <c r="B23" s="12" t="s">
        <v>54</v>
      </c>
      <c r="C23" s="12" t="s">
        <v>55</v>
      </c>
      <c r="D23" s="12"/>
      <c r="E23" s="12" t="s">
        <v>56</v>
      </c>
      <c r="F23" s="13" t="s">
        <v>57</v>
      </c>
      <c r="G23" s="12" t="s">
        <v>32</v>
      </c>
      <c r="H23" s="14">
        <v>487</v>
      </c>
      <c r="I23" s="15"/>
      <c r="J23" s="15">
        <f t="shared" ref="J23:J44" si="1">H23*I23</f>
        <v>0</v>
      </c>
    </row>
    <row r="24" spans="1:10" ht="22.5" x14ac:dyDescent="0.2">
      <c r="A24" s="3"/>
      <c r="B24" s="12" t="s">
        <v>58</v>
      </c>
      <c r="C24" s="12" t="s">
        <v>59</v>
      </c>
      <c r="D24" s="12"/>
      <c r="E24" s="12" t="s">
        <v>56</v>
      </c>
      <c r="F24" s="13" t="s">
        <v>60</v>
      </c>
      <c r="G24" s="12" t="s">
        <v>38</v>
      </c>
      <c r="H24" s="14">
        <v>122</v>
      </c>
      <c r="I24" s="15"/>
      <c r="J24" s="15">
        <f t="shared" si="1"/>
        <v>0</v>
      </c>
    </row>
    <row r="25" spans="1:10" ht="33.75" x14ac:dyDescent="0.2">
      <c r="A25" s="3"/>
      <c r="B25" s="12" t="s">
        <v>61</v>
      </c>
      <c r="C25" s="12" t="s">
        <v>62</v>
      </c>
      <c r="D25" s="12"/>
      <c r="E25" s="12" t="s">
        <v>56</v>
      </c>
      <c r="F25" s="13" t="s">
        <v>63</v>
      </c>
      <c r="G25" s="12" t="s">
        <v>64</v>
      </c>
      <c r="H25" s="14">
        <v>479</v>
      </c>
      <c r="I25" s="15"/>
      <c r="J25" s="15">
        <f t="shared" si="1"/>
        <v>0</v>
      </c>
    </row>
    <row r="26" spans="1:10" ht="45" x14ac:dyDescent="0.2">
      <c r="A26" s="3"/>
      <c r="B26" s="12" t="s">
        <v>65</v>
      </c>
      <c r="C26" s="12" t="s">
        <v>66</v>
      </c>
      <c r="D26" s="12"/>
      <c r="E26" s="12" t="s">
        <v>56</v>
      </c>
      <c r="F26" s="13" t="s">
        <v>67</v>
      </c>
      <c r="G26" s="12" t="s">
        <v>68</v>
      </c>
      <c r="H26" s="14">
        <v>96</v>
      </c>
      <c r="I26" s="15"/>
      <c r="J26" s="15">
        <f t="shared" si="1"/>
        <v>0</v>
      </c>
    </row>
    <row r="27" spans="1:10" ht="33.75" x14ac:dyDescent="0.2">
      <c r="A27" s="3"/>
      <c r="B27" s="12" t="s">
        <v>69</v>
      </c>
      <c r="C27" s="12" t="s">
        <v>62</v>
      </c>
      <c r="D27" s="12"/>
      <c r="E27" s="12" t="s">
        <v>56</v>
      </c>
      <c r="F27" s="13" t="s">
        <v>70</v>
      </c>
      <c r="G27" s="12" t="s">
        <v>64</v>
      </c>
      <c r="H27" s="14">
        <v>35</v>
      </c>
      <c r="I27" s="15"/>
      <c r="J27" s="15">
        <f t="shared" si="1"/>
        <v>0</v>
      </c>
    </row>
    <row r="28" spans="1:10" ht="33.75" x14ac:dyDescent="0.2">
      <c r="A28" s="3"/>
      <c r="B28" s="12" t="s">
        <v>71</v>
      </c>
      <c r="C28" s="12" t="s">
        <v>62</v>
      </c>
      <c r="D28" s="12"/>
      <c r="E28" s="12" t="s">
        <v>56</v>
      </c>
      <c r="F28" s="13" t="s">
        <v>72</v>
      </c>
      <c r="G28" s="12" t="s">
        <v>64</v>
      </c>
      <c r="H28" s="14">
        <v>27</v>
      </c>
      <c r="I28" s="15"/>
      <c r="J28" s="15">
        <f t="shared" si="1"/>
        <v>0</v>
      </c>
    </row>
    <row r="29" spans="1:10" ht="45" x14ac:dyDescent="0.2">
      <c r="A29" s="3"/>
      <c r="B29" s="12" t="s">
        <v>73</v>
      </c>
      <c r="C29" s="12" t="s">
        <v>66</v>
      </c>
      <c r="D29" s="12"/>
      <c r="E29" s="12" t="s">
        <v>56</v>
      </c>
      <c r="F29" s="13" t="s">
        <v>74</v>
      </c>
      <c r="G29" s="12" t="s">
        <v>68</v>
      </c>
      <c r="H29" s="14">
        <v>12</v>
      </c>
      <c r="I29" s="15"/>
      <c r="J29" s="15">
        <f t="shared" si="1"/>
        <v>0</v>
      </c>
    </row>
    <row r="30" spans="1:10" ht="33.75" x14ac:dyDescent="0.2">
      <c r="A30" s="3"/>
      <c r="B30" s="12" t="s">
        <v>75</v>
      </c>
      <c r="C30" s="12" t="s">
        <v>76</v>
      </c>
      <c r="D30" s="12"/>
      <c r="E30" s="12" t="s">
        <v>56</v>
      </c>
      <c r="F30" s="13" t="s">
        <v>77</v>
      </c>
      <c r="G30" s="12" t="s">
        <v>78</v>
      </c>
      <c r="H30" s="14">
        <v>4</v>
      </c>
      <c r="I30" s="15"/>
      <c r="J30" s="15">
        <f t="shared" si="1"/>
        <v>0</v>
      </c>
    </row>
    <row r="31" spans="1:10" ht="33.75" x14ac:dyDescent="0.2">
      <c r="A31" s="3"/>
      <c r="B31" s="12" t="s">
        <v>79</v>
      </c>
      <c r="C31" s="12" t="s">
        <v>80</v>
      </c>
      <c r="D31" s="12"/>
      <c r="E31" s="12" t="s">
        <v>56</v>
      </c>
      <c r="F31" s="13" t="s">
        <v>81</v>
      </c>
      <c r="G31" s="12" t="s">
        <v>78</v>
      </c>
      <c r="H31" s="14">
        <v>5</v>
      </c>
      <c r="I31" s="15"/>
      <c r="J31" s="15">
        <f t="shared" si="1"/>
        <v>0</v>
      </c>
    </row>
    <row r="32" spans="1:10" ht="33.75" x14ac:dyDescent="0.2">
      <c r="A32" s="3"/>
      <c r="B32" s="12" t="s">
        <v>82</v>
      </c>
      <c r="C32" s="12" t="s">
        <v>83</v>
      </c>
      <c r="D32" s="12"/>
      <c r="E32" s="12" t="s">
        <v>56</v>
      </c>
      <c r="F32" s="13" t="s">
        <v>84</v>
      </c>
      <c r="G32" s="12" t="s">
        <v>78</v>
      </c>
      <c r="H32" s="14">
        <v>5</v>
      </c>
      <c r="I32" s="15"/>
      <c r="J32" s="15">
        <f t="shared" si="1"/>
        <v>0</v>
      </c>
    </row>
    <row r="33" spans="1:10" ht="33.75" x14ac:dyDescent="0.2">
      <c r="A33" s="3"/>
      <c r="B33" s="12" t="s">
        <v>85</v>
      </c>
      <c r="C33" s="12" t="s">
        <v>83</v>
      </c>
      <c r="D33" s="12"/>
      <c r="E33" s="12" t="s">
        <v>56</v>
      </c>
      <c r="F33" s="13" t="s">
        <v>86</v>
      </c>
      <c r="G33" s="12" t="s">
        <v>78</v>
      </c>
      <c r="H33" s="14">
        <v>4</v>
      </c>
      <c r="I33" s="15"/>
      <c r="J33" s="15">
        <f t="shared" si="1"/>
        <v>0</v>
      </c>
    </row>
    <row r="34" spans="1:10" ht="33.75" x14ac:dyDescent="0.2">
      <c r="A34" s="3"/>
      <c r="B34" s="12" t="s">
        <v>87</v>
      </c>
      <c r="C34" s="12" t="s">
        <v>83</v>
      </c>
      <c r="D34" s="12"/>
      <c r="E34" s="12" t="s">
        <v>56</v>
      </c>
      <c r="F34" s="13" t="s">
        <v>88</v>
      </c>
      <c r="G34" s="12" t="s">
        <v>78</v>
      </c>
      <c r="H34" s="14">
        <v>5</v>
      </c>
      <c r="I34" s="15"/>
      <c r="J34" s="15">
        <f t="shared" si="1"/>
        <v>0</v>
      </c>
    </row>
    <row r="35" spans="1:10" ht="33.75" x14ac:dyDescent="0.2">
      <c r="A35" s="3"/>
      <c r="B35" s="12" t="s">
        <v>89</v>
      </c>
      <c r="C35" s="12" t="s">
        <v>83</v>
      </c>
      <c r="D35" s="12"/>
      <c r="E35" s="12" t="s">
        <v>56</v>
      </c>
      <c r="F35" s="13" t="s">
        <v>90</v>
      </c>
      <c r="G35" s="12" t="s">
        <v>78</v>
      </c>
      <c r="H35" s="14">
        <v>1</v>
      </c>
      <c r="I35" s="15"/>
      <c r="J35" s="15">
        <f t="shared" si="1"/>
        <v>0</v>
      </c>
    </row>
    <row r="36" spans="1:10" ht="45" x14ac:dyDescent="0.2">
      <c r="A36" s="3"/>
      <c r="B36" s="12" t="s">
        <v>91</v>
      </c>
      <c r="C36" s="12" t="s">
        <v>83</v>
      </c>
      <c r="D36" s="12"/>
      <c r="E36" s="12" t="s">
        <v>56</v>
      </c>
      <c r="F36" s="13" t="s">
        <v>92</v>
      </c>
      <c r="G36" s="12" t="s">
        <v>78</v>
      </c>
      <c r="H36" s="14">
        <v>1</v>
      </c>
      <c r="I36" s="15"/>
      <c r="J36" s="15">
        <f t="shared" si="1"/>
        <v>0</v>
      </c>
    </row>
    <row r="37" spans="1:10" ht="78.75" x14ac:dyDescent="0.2">
      <c r="A37" s="3"/>
      <c r="B37" s="12" t="s">
        <v>93</v>
      </c>
      <c r="C37" s="12" t="s">
        <v>94</v>
      </c>
      <c r="D37" s="12"/>
      <c r="E37" s="12" t="s">
        <v>56</v>
      </c>
      <c r="F37" s="13" t="s">
        <v>144</v>
      </c>
      <c r="G37" s="12" t="s">
        <v>78</v>
      </c>
      <c r="H37" s="14">
        <v>4</v>
      </c>
      <c r="I37" s="15"/>
      <c r="J37" s="15">
        <f t="shared" si="1"/>
        <v>0</v>
      </c>
    </row>
    <row r="38" spans="1:10" ht="45" x14ac:dyDescent="0.2">
      <c r="A38" s="3"/>
      <c r="B38" s="12" t="s">
        <v>95</v>
      </c>
      <c r="C38" s="12" t="s">
        <v>96</v>
      </c>
      <c r="D38" s="12"/>
      <c r="E38" s="12" t="s">
        <v>56</v>
      </c>
      <c r="F38" s="13" t="s">
        <v>97</v>
      </c>
      <c r="G38" s="12" t="s">
        <v>38</v>
      </c>
      <c r="H38" s="14">
        <v>1</v>
      </c>
      <c r="I38" s="15"/>
      <c r="J38" s="15">
        <f t="shared" si="1"/>
        <v>0</v>
      </c>
    </row>
    <row r="39" spans="1:10" ht="33.75" x14ac:dyDescent="0.2">
      <c r="A39" s="3"/>
      <c r="B39" s="12" t="s">
        <v>98</v>
      </c>
      <c r="C39" s="12" t="s">
        <v>99</v>
      </c>
      <c r="D39" s="12"/>
      <c r="E39" s="12" t="s">
        <v>56</v>
      </c>
      <c r="F39" s="13" t="s">
        <v>100</v>
      </c>
      <c r="G39" s="12" t="s">
        <v>64</v>
      </c>
      <c r="H39" s="14">
        <v>541</v>
      </c>
      <c r="I39" s="15"/>
      <c r="J39" s="15">
        <f t="shared" si="1"/>
        <v>0</v>
      </c>
    </row>
    <row r="40" spans="1:10" ht="22.5" x14ac:dyDescent="0.2">
      <c r="A40" s="3"/>
      <c r="B40" s="12" t="s">
        <v>101</v>
      </c>
      <c r="C40" s="12" t="s">
        <v>102</v>
      </c>
      <c r="D40" s="12"/>
      <c r="E40" s="12" t="s">
        <v>56</v>
      </c>
      <c r="F40" s="13" t="s">
        <v>103</v>
      </c>
      <c r="G40" s="12" t="s">
        <v>104</v>
      </c>
      <c r="H40" s="14">
        <v>12</v>
      </c>
      <c r="I40" s="15"/>
      <c r="J40" s="15">
        <f t="shared" si="1"/>
        <v>0</v>
      </c>
    </row>
    <row r="41" spans="1:10" ht="33.75" x14ac:dyDescent="0.2">
      <c r="A41" s="3"/>
      <c r="B41" s="12" t="s">
        <v>105</v>
      </c>
      <c r="C41" s="12" t="s">
        <v>106</v>
      </c>
      <c r="D41" s="12"/>
      <c r="E41" s="12" t="s">
        <v>56</v>
      </c>
      <c r="F41" s="13" t="s">
        <v>107</v>
      </c>
      <c r="G41" s="12" t="s">
        <v>108</v>
      </c>
      <c r="H41" s="14">
        <v>8</v>
      </c>
      <c r="I41" s="15"/>
      <c r="J41" s="15">
        <f t="shared" si="1"/>
        <v>0</v>
      </c>
    </row>
    <row r="42" spans="1:10" ht="45" x14ac:dyDescent="0.2">
      <c r="A42" s="3"/>
      <c r="B42" s="12" t="s">
        <v>109</v>
      </c>
      <c r="C42" s="12" t="s">
        <v>110</v>
      </c>
      <c r="D42" s="12"/>
      <c r="E42" s="12" t="s">
        <v>56</v>
      </c>
      <c r="F42" s="13" t="s">
        <v>111</v>
      </c>
      <c r="G42" s="12" t="s">
        <v>112</v>
      </c>
      <c r="H42" s="14">
        <v>4</v>
      </c>
      <c r="I42" s="15"/>
      <c r="J42" s="15">
        <f t="shared" si="1"/>
        <v>0</v>
      </c>
    </row>
    <row r="43" spans="1:10" ht="56.25" x14ac:dyDescent="0.2">
      <c r="A43" s="3"/>
      <c r="B43" s="12" t="s">
        <v>113</v>
      </c>
      <c r="C43" s="12" t="s">
        <v>114</v>
      </c>
      <c r="D43" s="12"/>
      <c r="E43" s="12" t="s">
        <v>56</v>
      </c>
      <c r="F43" s="13" t="s">
        <v>143</v>
      </c>
      <c r="G43" s="12" t="s">
        <v>64</v>
      </c>
      <c r="H43" s="14">
        <v>40</v>
      </c>
      <c r="I43" s="15"/>
      <c r="J43" s="15">
        <f t="shared" si="1"/>
        <v>0</v>
      </c>
    </row>
    <row r="44" spans="1:10" ht="45" x14ac:dyDescent="0.2">
      <c r="A44" s="3"/>
      <c r="B44" s="12" t="s">
        <v>115</v>
      </c>
      <c r="C44" s="12" t="s">
        <v>114</v>
      </c>
      <c r="D44" s="12"/>
      <c r="E44" s="12" t="s">
        <v>56</v>
      </c>
      <c r="F44" s="13" t="s">
        <v>142</v>
      </c>
      <c r="G44" s="12" t="s">
        <v>64</v>
      </c>
      <c r="H44" s="14">
        <v>238</v>
      </c>
      <c r="I44" s="15"/>
      <c r="J44" s="15">
        <f t="shared" si="1"/>
        <v>0</v>
      </c>
    </row>
    <row r="45" spans="1:10" x14ac:dyDescent="0.2">
      <c r="A45" s="3"/>
      <c r="B45" s="16"/>
      <c r="C45" s="16"/>
      <c r="D45" s="16"/>
      <c r="E45" s="16"/>
      <c r="F45" s="16" t="s">
        <v>116</v>
      </c>
      <c r="G45" s="16"/>
      <c r="H45" s="16"/>
      <c r="I45" s="16"/>
      <c r="J45" s="17">
        <f>SUM(J23:J44)</f>
        <v>0</v>
      </c>
    </row>
    <row r="46" spans="1:10" ht="33.75" x14ac:dyDescent="0.2">
      <c r="A46" s="3"/>
      <c r="B46" s="9"/>
      <c r="C46" s="9"/>
      <c r="D46" s="9"/>
      <c r="E46" s="9"/>
      <c r="F46" s="10" t="s">
        <v>117</v>
      </c>
      <c r="G46" s="11"/>
      <c r="H46" s="9"/>
      <c r="I46" s="9"/>
      <c r="J46" s="9"/>
    </row>
    <row r="47" spans="1:10" ht="33.75" x14ac:dyDescent="0.2">
      <c r="A47" s="3"/>
      <c r="B47" s="12" t="s">
        <v>118</v>
      </c>
      <c r="C47" s="12" t="s">
        <v>119</v>
      </c>
      <c r="D47" s="12"/>
      <c r="E47" s="12" t="s">
        <v>56</v>
      </c>
      <c r="F47" s="13" t="s">
        <v>120</v>
      </c>
      <c r="G47" s="12" t="s">
        <v>32</v>
      </c>
      <c r="H47" s="14">
        <v>585</v>
      </c>
      <c r="I47" s="15"/>
      <c r="J47" s="15">
        <f t="shared" ref="J47:J52" si="2">H47*I47</f>
        <v>0</v>
      </c>
    </row>
    <row r="48" spans="1:10" ht="45" x14ac:dyDescent="0.2">
      <c r="A48" s="3"/>
      <c r="B48" s="12" t="s">
        <v>121</v>
      </c>
      <c r="C48" s="12" t="s">
        <v>122</v>
      </c>
      <c r="D48" s="12"/>
      <c r="E48" s="12" t="s">
        <v>123</v>
      </c>
      <c r="F48" s="13" t="s">
        <v>124</v>
      </c>
      <c r="G48" s="12" t="s">
        <v>32</v>
      </c>
      <c r="H48" s="14">
        <v>585</v>
      </c>
      <c r="I48" s="15"/>
      <c r="J48" s="15">
        <f t="shared" si="2"/>
        <v>0</v>
      </c>
    </row>
    <row r="49" spans="1:10" ht="67.5" x14ac:dyDescent="0.2">
      <c r="A49" s="3"/>
      <c r="B49" s="12" t="s">
        <v>125</v>
      </c>
      <c r="C49" s="12" t="s">
        <v>126</v>
      </c>
      <c r="D49" s="12"/>
      <c r="E49" s="12" t="s">
        <v>123</v>
      </c>
      <c r="F49" s="13" t="s">
        <v>127</v>
      </c>
      <c r="G49" s="12" t="s">
        <v>32</v>
      </c>
      <c r="H49" s="14">
        <v>585</v>
      </c>
      <c r="I49" s="15"/>
      <c r="J49" s="15">
        <f t="shared" si="2"/>
        <v>0</v>
      </c>
    </row>
    <row r="50" spans="1:10" ht="45" x14ac:dyDescent="0.2">
      <c r="A50" s="3"/>
      <c r="B50" s="12" t="s">
        <v>128</v>
      </c>
      <c r="C50" s="12" t="s">
        <v>129</v>
      </c>
      <c r="D50" s="12"/>
      <c r="E50" s="12" t="s">
        <v>123</v>
      </c>
      <c r="F50" s="13" t="s">
        <v>130</v>
      </c>
      <c r="G50" s="12" t="s">
        <v>32</v>
      </c>
      <c r="H50" s="14">
        <v>585</v>
      </c>
      <c r="I50" s="15"/>
      <c r="J50" s="15">
        <f t="shared" si="2"/>
        <v>0</v>
      </c>
    </row>
    <row r="51" spans="1:10" ht="67.5" x14ac:dyDescent="0.2">
      <c r="A51" s="3"/>
      <c r="B51" s="12" t="s">
        <v>131</v>
      </c>
      <c r="C51" s="12" t="s">
        <v>132</v>
      </c>
      <c r="D51" s="12"/>
      <c r="E51" s="12" t="s">
        <v>123</v>
      </c>
      <c r="F51" s="13" t="s">
        <v>133</v>
      </c>
      <c r="G51" s="12" t="s">
        <v>32</v>
      </c>
      <c r="H51" s="14">
        <v>585</v>
      </c>
      <c r="I51" s="15"/>
      <c r="J51" s="15">
        <f t="shared" si="2"/>
        <v>0</v>
      </c>
    </row>
    <row r="52" spans="1:10" ht="45" x14ac:dyDescent="0.2">
      <c r="A52" s="3"/>
      <c r="B52" s="12" t="s">
        <v>134</v>
      </c>
      <c r="C52" s="12" t="s">
        <v>135</v>
      </c>
      <c r="D52" s="12"/>
      <c r="E52" s="12" t="s">
        <v>123</v>
      </c>
      <c r="F52" s="13" t="s">
        <v>136</v>
      </c>
      <c r="G52" s="12" t="s">
        <v>32</v>
      </c>
      <c r="H52" s="14">
        <v>585</v>
      </c>
      <c r="I52" s="15"/>
      <c r="J52" s="15">
        <f t="shared" si="2"/>
        <v>0</v>
      </c>
    </row>
    <row r="53" spans="1:10" ht="33.75" x14ac:dyDescent="0.2">
      <c r="A53" s="3"/>
      <c r="B53" s="16"/>
      <c r="C53" s="16"/>
      <c r="D53" s="16"/>
      <c r="E53" s="16"/>
      <c r="F53" s="16" t="s">
        <v>137</v>
      </c>
      <c r="G53" s="16"/>
      <c r="H53" s="16"/>
      <c r="I53" s="16"/>
      <c r="J53" s="17">
        <f>SUM(J47:J52)</f>
        <v>0</v>
      </c>
    </row>
    <row r="54" spans="1:10" ht="13.5" thickBot="1" x14ac:dyDescent="0.25">
      <c r="A54" s="3"/>
      <c r="B54" s="16"/>
      <c r="C54" s="16"/>
      <c r="D54" s="16"/>
      <c r="E54" s="16"/>
      <c r="F54" s="16" t="s">
        <v>138</v>
      </c>
      <c r="G54" s="16"/>
      <c r="H54" s="16"/>
      <c r="I54" s="16"/>
      <c r="J54" s="17">
        <f>J53+J45+J21+J10</f>
        <v>0</v>
      </c>
    </row>
    <row r="55" spans="1:10" x14ac:dyDescent="0.2">
      <c r="A55" s="3"/>
      <c r="B55" s="18"/>
      <c r="C55" s="18"/>
      <c r="D55" s="18"/>
      <c r="E55" s="18"/>
      <c r="F55" s="18" t="s">
        <v>139</v>
      </c>
      <c r="G55" s="18"/>
      <c r="H55" s="18"/>
      <c r="I55" s="18"/>
      <c r="J55" s="19">
        <f>J54</f>
        <v>0</v>
      </c>
    </row>
    <row r="56" spans="1:10" x14ac:dyDescent="0.2">
      <c r="A56" s="3"/>
      <c r="B56" s="20"/>
      <c r="C56" s="20"/>
      <c r="D56" s="20"/>
      <c r="E56" s="20"/>
      <c r="F56" s="20" t="s">
        <v>140</v>
      </c>
      <c r="G56" s="20"/>
      <c r="H56" s="20"/>
      <c r="I56" s="20"/>
      <c r="J56" s="21">
        <f>J55*0.23</f>
        <v>0</v>
      </c>
    </row>
    <row r="57" spans="1:10" x14ac:dyDescent="0.2">
      <c r="A57" s="3"/>
      <c r="B57" s="22"/>
      <c r="C57" s="22"/>
      <c r="D57" s="22"/>
      <c r="E57" s="22"/>
      <c r="F57" s="22" t="s">
        <v>141</v>
      </c>
      <c r="G57" s="22"/>
      <c r="H57" s="22"/>
      <c r="I57" s="22"/>
      <c r="J57" s="23">
        <f>J55+J56</f>
        <v>0</v>
      </c>
    </row>
  </sheetData>
  <mergeCells count="3">
    <mergeCell ref="B2:J2"/>
    <mergeCell ref="B3:J3"/>
    <mergeCell ref="B4:J4"/>
  </mergeCells>
  <pageMargins left="0.39370078740157499" right="0.39370078740157499" top="0.39370078740157499" bottom="0.39370078740157499" header="0" footer="0"/>
  <pageSetup paperSize="9" fitToWidth="0" fitToHeight="0" orientation="portrait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 w ofertowy</vt:lpstr>
      <vt:lpstr>'1 w ofertowy'!Tytuły_wydruku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Stabryła</dc:creator>
  <cp:lastModifiedBy>Karol Wal</cp:lastModifiedBy>
  <dcterms:created xsi:type="dcterms:W3CDTF">2021-03-11T07:50:50Z</dcterms:created>
  <dcterms:modified xsi:type="dcterms:W3CDTF">2021-04-20T07:52:08Z</dcterms:modified>
</cp:coreProperties>
</file>