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! 0 INFRASTRUKTURA\Przetarg sieci wod-kan 10.03.2021\2_BUDOWA SIECI WOD-KAN_COVID\1_PRZETARG\Dla Katarzyny 11.03.2021\4_USTRZYCKA+KAWCZYŃSKIEGO\"/>
    </mc:Choice>
  </mc:AlternateContent>
  <bookViews>
    <workbookView xWindow="0" yWindow="0" windowWidth="28800" windowHeight="12435"/>
  </bookViews>
  <sheets>
    <sheet name="4 ofert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98" i="1"/>
  <c r="H7" i="1" l="1"/>
  <c r="H15" i="1" s="1"/>
  <c r="D122" i="1" l="1"/>
  <c r="H121" i="1"/>
  <c r="H120" i="1"/>
  <c r="H119" i="1"/>
  <c r="H118" i="1"/>
  <c r="H117" i="1"/>
  <c r="H116" i="1"/>
  <c r="H113" i="1"/>
  <c r="H112" i="1"/>
  <c r="H111" i="1"/>
  <c r="H110" i="1"/>
  <c r="H109" i="1"/>
  <c r="H108" i="1"/>
  <c r="H107" i="1"/>
  <c r="H114" i="1" s="1"/>
  <c r="H104" i="1"/>
  <c r="H103" i="1"/>
  <c r="H102" i="1"/>
  <c r="H101" i="1"/>
  <c r="H105" i="1" s="1"/>
  <c r="H97" i="1"/>
  <c r="H96" i="1"/>
  <c r="H95" i="1"/>
  <c r="H94" i="1"/>
  <c r="H93" i="1"/>
  <c r="H92" i="1"/>
  <c r="H91" i="1"/>
  <c r="H90" i="1"/>
  <c r="H89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9" i="1"/>
  <c r="H58" i="1"/>
  <c r="H57" i="1"/>
  <c r="H56" i="1"/>
  <c r="H55" i="1"/>
  <c r="H54" i="1"/>
  <c r="H53" i="1"/>
  <c r="H52" i="1"/>
  <c r="H51" i="1"/>
  <c r="H50" i="1"/>
  <c r="H49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4" i="1"/>
  <c r="H13" i="1"/>
  <c r="H12" i="1"/>
  <c r="H11" i="1"/>
  <c r="H10" i="1"/>
  <c r="H9" i="1"/>
  <c r="H8" i="1"/>
  <c r="H87" i="1" l="1"/>
  <c r="H47" i="1"/>
  <c r="H60" i="1"/>
  <c r="H122" i="1"/>
  <c r="H123" i="1" l="1"/>
  <c r="H124" i="1" s="1"/>
  <c r="H125" i="1" s="1"/>
  <c r="H126" i="1" s="1"/>
</calcChain>
</file>

<file path=xl/sharedStrings.xml><?xml version="1.0" encoding="utf-8"?>
<sst xmlns="http://schemas.openxmlformats.org/spreadsheetml/2006/main" count="339" uniqueCount="210">
  <si>
    <t>Kosztorys ofertowy - ul. Kawczyńskiego i Ustrzycka</t>
  </si>
  <si>
    <t>Budowa kanalizacji sanitarnej przy ul. Kawczyńskiego i Ustrzyckiej w Sanoku</t>
  </si>
  <si>
    <t>Nr poz.</t>
  </si>
  <si>
    <t>Podstawa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</si>
  <si>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</si>
  <si>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</si>
  <si>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</si>
  <si>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</si>
  <si>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</si>
  <si>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</si>
  <si>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</si>
  <si>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</si>
  <si>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</si>
  <si>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</si>
  <si>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</si>
  <si>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</si>
  <si>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I Roboty drogowe - kanalizacja sanitarna</t>
  </si>
  <si>
    <t>KNR 2-31 0803-03 0803-04</t>
  </si>
  <si>
    <t>Mechaniczne rozebranie nawierzchni z mieszanek mineralno-bitumicznych o grubości 12 cm</t>
  </si>
  <si>
    <t>m2</t>
  </si>
  <si>
    <t>KNR 2-31 0802-07 0802-08</t>
  </si>
  <si>
    <t>Mechaniczne rozebranie podbudowy z kruszywa kamiennego o grubości 20 cm</t>
  </si>
  <si>
    <t xml:space="preserve">KNR 4-01 0108-18 0108-20 </t>
  </si>
  <si>
    <t>Wywiezienie samochodami samowyładowczymi gruzu z rozbieranych konstrukcji gruzo- i żużlobetonowych na odległość 5 km</t>
  </si>
  <si>
    <t>m3</t>
  </si>
  <si>
    <t>KNR 2-31 0111-03</t>
  </si>
  <si>
    <t>Podbudowa z gruntu stabilizowanego cementem grubość podbudowy po zagęszczeniu 10 cm</t>
  </si>
  <si>
    <t>KNR 2-31 0114-05 0114-06</t>
  </si>
  <si>
    <t>Podbudowa z kruszywa łamanego o grubości po zagęszczeniu 20 cm</t>
  </si>
  <si>
    <t>KNR 2-31 0310-01 0310-02</t>
  </si>
  <si>
    <t>Nawierzchnia z mieszanek mineralno-bitumicznych grysowych - warstwa wiążąca asfaltowa - grubość po zagęszcz. 7 cm</t>
  </si>
  <si>
    <t>KNR 2-31 0310-05 0310-06</t>
  </si>
  <si>
    <t>Nawierzchnia z mieszanek mineralno-bitumicznych grysowych - warstwa ścieralna asfaltowa - grubość po zagęszcz. 5 cm</t>
  </si>
  <si>
    <t>Roboty drogowe - kanalizacja sanitarna</t>
  </si>
  <si>
    <t>II Roboty ziemne - kanalizacja sanitarna grawitacyjna</t>
  </si>
  <si>
    <t>KNR 2-01 0120-03</t>
  </si>
  <si>
    <t>Roboty pomiarowe przy liniowych robotach ziemnych</t>
  </si>
  <si>
    <t>km</t>
  </si>
  <si>
    <t>KNR 2-01 0317-0201</t>
  </si>
  <si>
    <t>Wykopy liniowe o ścianach pionowych pod fundamenty, rurociągi, kolektory w gruntach suchych kat.III-IV z wydobyciem urobku łopatą lub wyciągiem ręcznym; głębokość do 1.5 m, szerokość 0.8-1.5 m</t>
  </si>
  <si>
    <t>KNR 2-01 0317-0501</t>
  </si>
  <si>
    <t>Wykopy liniowe o ścianach pionowych pod fundamenty, rurociągi, kolektory w gruntach suchych kat.III-IV z wydobyciem urobku łopatą lub wyciągiem ręcznym; głębokość do 3.0 m, szerokość 0.8-1.5 m</t>
  </si>
  <si>
    <t>KNR 2-01 0317-0502</t>
  </si>
  <si>
    <t>Wykopy liniowe o ścianach pionowych pod fundamenty, rurociągi, kolektory w gruntach suchych kat.III-IV z wydobyciem urobku łopatą lub wyciągiem ręcznym; głębokość do 3.0 m, szerokość 1.6-2.5 m</t>
  </si>
  <si>
    <t>KNR 2-01 0317-0503</t>
  </si>
  <si>
    <t>Wykopy liniowe o ścianach pionowych pod fundamenty, rurociągi, kolektory w gruntach suchych kat.III-IV z wydobyciem urobku łopatą lub wyciągiem ręcznym; głębokość do 3.0 m, szerokość 2.6-4.5 m</t>
  </si>
  <si>
    <t xml:space="preserve">KNR 2-01 0317-0401 0319-01 </t>
  </si>
  <si>
    <t>Wykopy liniowe o ścianach pionowych pod fundamenty, rurociągi, kolektory w gruntach kat. I-II z wydobyciem urobku łopatą lub wyciągiem ręcznym; głębokość do 3,0 m, szerokość 0,8-1,5 m Grunt nawodniony</t>
  </si>
  <si>
    <t xml:space="preserve">KNR 2-01 0317-0402 0319-01 </t>
  </si>
  <si>
    <t>Wykopy liniowe o ścianach pionowych pod fundamenty, rurociągi, kolektory w gruntach kat. I-II z wydobyciem urobku łopatą lub wyciągiem ręcznym; głębokość do 3,0 m, szerokość 1,6-2,5 m Grunt nawodniony</t>
  </si>
  <si>
    <t xml:space="preserve">KNR 2-01 0317-0801 0319-02 </t>
  </si>
  <si>
    <t>Wykopy liniowe o ścianach pionowych pod fundamenty, rurociągi, kolektory w gruntach kat. III-IV z wydobyciem urobku łopatą lub wyciągiem ręcznym; głębokość do 6,0 m, szerokość 0,8-1,5 m Grunt nawodniony</t>
  </si>
  <si>
    <t xml:space="preserve">KNR 2-01 0317-0803 0319-02 </t>
  </si>
  <si>
    <t>Wykopy liniowe o ścianach pionowych pod fundamenty, rurociągi, kolektory w gruntach kat. III-IV z wydobyciem urobku łopatą lub wyciągiem ręcznym; głębokość do 6,0 m, szerokość 2,6-4,5 m Grunt nawodniony</t>
  </si>
  <si>
    <t>KNR 2-01 0205-04</t>
  </si>
  <si>
    <t>Roboty ziemne wykon.koparkami podsiębiernymi o poj.łyżki 0.25 m3 w gr.kat.III z transp.urobku samochod.samowyładowczymi na odległość do 1 km</t>
  </si>
  <si>
    <t xml:space="preserve">KNR 2-01 0205-04 z.sz. 2.3.2. 9903 </t>
  </si>
  <si>
    <t>Roboty ziemne wykon.koparkami podsiębiernymi o poj.łyżki 0.25 m3 w gr.kat.III z transp.urobku samochod.samowyładowczymi na odległość do 1 km Grunt oblepiający naczynie robocze.</t>
  </si>
  <si>
    <t>KNNR 1 0605-02</t>
  </si>
  <si>
    <t>Igłofiltry o średnicy do 50 mm wpłukiwane w grunt bezpośrednio bez obsypki do głębokości 6 m.</t>
  </si>
  <si>
    <t>szt.</t>
  </si>
  <si>
    <t>KNNR 1 0613-01</t>
  </si>
  <si>
    <t>Rurociągi stalowe spawane (tymczasowe) z rur o śr.nom. 80-100 mm.</t>
  </si>
  <si>
    <t>m</t>
  </si>
  <si>
    <t>KNR 2-18 0501-03</t>
  </si>
  <si>
    <t>Kanały rurowe - podłoża z materiałów sypkich o grub.20 cm</t>
  </si>
  <si>
    <t>KNR 2-01 0320-0801</t>
  </si>
  <si>
    <t>Obsypka kanałów - zasypywanie wykopów liniowych o ścianach pionowych w gruntach kat.III-IV; głębokość do 6.0 m, szerokość 0.8-3.0 m piaskiem</t>
  </si>
  <si>
    <t>KNR 2-01 0320-0201</t>
  </si>
  <si>
    <t>Zasypywanie wykopów liniowych o ścianach pionowych w gruntach kat.III-IV; głębokość do 1.5 m, szerokość 0.8-1.5 m piaskiem</t>
  </si>
  <si>
    <t>KNR 2-01 0320-0501</t>
  </si>
  <si>
    <t>Zasypywanie wykopów liniowych o ścianach pionowych w gruntach kat.III-IV; głębokość do 3.0 m, szerokość 0.8-1.5 m piaskiem</t>
  </si>
  <si>
    <t>KNR 2-01 0320-0502</t>
  </si>
  <si>
    <t>Zasypywanie wykopów liniowych o ścianach pionowych w gruntach kat.III-IV; głębokość do 3.0 m, szerokość 1.6-2.5 m piaskiem</t>
  </si>
  <si>
    <t>Zasypywanie wykopów liniowych o ścianach pionowych w gruntach kat.III-IV; głębokość do 3.0 m, szerokość 0.8-1.5 m ziemią</t>
  </si>
  <si>
    <t>Zasypywanie wykopów liniowych o ścianach pionowych w gruntach kat.III-IV; głębokość do 3.0 m, szerokość 1.6-2.5 m ziemią</t>
  </si>
  <si>
    <t>Zasypywanie wykopów liniowych o ścianach pionowych w gruntach kat.III-IV; głębokość do 6.0 m, szerokość 0.8-1,5 m ziemią</t>
  </si>
  <si>
    <t>KNR 2-01 0320-0803</t>
  </si>
  <si>
    <t>Zasypywanie wykopów liniowych o ścianach pionowych w gruntach kat.III-IV; głębokość do 6.0 m, szerokość 2.6-4.5 m ziemią</t>
  </si>
  <si>
    <t>KNR 2-01 0236-01</t>
  </si>
  <si>
    <t>Zagęszczenie obsypki i zasypki wykopów z piasku; grunty sypkie kat. I-III</t>
  </si>
  <si>
    <t>KNR 2-01 0322-07</t>
  </si>
  <si>
    <t>Ażurowe umocnienie pionowych ścian wykopów liniowych o głębok.do 3.0 m wypraskami w grunt.suchych kat.III-IV wraz z rozbiór.(szer.do 1m)</t>
  </si>
  <si>
    <t>KNR 2-01 0322-11</t>
  </si>
  <si>
    <t>Ażurowe umocnienie pionowych ścian wykopów liniowych o głębok.do 3.0 m wypraskami w grunt.suchych kat.III-IV wraz z rozbiór.(dod.za dalszy 1m szer.)</t>
  </si>
  <si>
    <t xml:space="preserve">KNR 2-01 0322-02 0324-02 </t>
  </si>
  <si>
    <t>Pełne umocnienie pionowych ścian wykopów liniowych o głębok.do 3.0 m wypraskami w grunt.nawodnionych kat.III-IV wraz z rozbiór.(szer.do 1m)</t>
  </si>
  <si>
    <t>KNR 2-01 0322-08</t>
  </si>
  <si>
    <t>Pełne umocnienie pionowych ścian wykopów liniowych o głębok.do 3.0 m wypraskami w grunt.kat.I-IV wraz z rozbiór.(dod.za dalszy 1m szer.)</t>
  </si>
  <si>
    <t xml:space="preserve">KNR 2-01 0322-04 0324-04 </t>
  </si>
  <si>
    <t>Pełne umocnienie pionowych ścian wykopów liniowych o gł. do 6,0 m wypraskami w gruntach nawodnionych kat. III-IV wraz z rozbiórką(szer. do 1 m)</t>
  </si>
  <si>
    <t xml:space="preserve">KNR 2-01 0322-04 0322-09  0324-04 </t>
  </si>
  <si>
    <t>Pełne umocnienie pionowych ścian wykopów liniowych o gł. do 6,0 m wypraskami w gruntach nawodnionych kat. III-IV wraz z rozbiórką(szer. 2.6 m)</t>
  </si>
  <si>
    <t>KNR 2-01 0211-03</t>
  </si>
  <si>
    <t>Roboty ziemne wyk.koparkami przedsiębiernymi 0.25 m3 w ziemi kat.I-III uprzednio zmagazynowanej w hałdach z transportem urobku samochodami samowyładowczymi na odl.do 1 km</t>
  </si>
  <si>
    <t>Roboty ziemne - kanalizacja sanitarna grawitacyjna</t>
  </si>
  <si>
    <t>III Roboty montażowe - kanalizacja sanitarna grawitacyjna</t>
  </si>
  <si>
    <t>KNR 2-18 0409-04</t>
  </si>
  <si>
    <t xml:space="preserve">KNR-W 2-18 0408-03 z.sz.3.4. 9908 </t>
  </si>
  <si>
    <t>Kanały z rur PVC-U łączonych na wcisk o śr. 200x5,9 SN8 lite - wykopy umocnione</t>
  </si>
  <si>
    <t>KNR 2-18 0613-01</t>
  </si>
  <si>
    <t>Studnie rewizyjne z kręgów betonowych o śr. 1000 mm w gotowym wykopie o głębokości 3 m</t>
  </si>
  <si>
    <t>stud.</t>
  </si>
  <si>
    <t>KNR 2-18 0613-02</t>
  </si>
  <si>
    <t>Studnie rewizyjne z kręgów betonowych o śr. 1000 mm w gotowym wykopie za każde 0.5 m różnicy głęb.</t>
  </si>
  <si>
    <t>[0.5 m] stud.</t>
  </si>
  <si>
    <t>KNR 2-18 0613-03</t>
  </si>
  <si>
    <t>Studnie rewizyjne z kręgów betonowych o śr. 1200 mm w gotowym wykopie o głębokości 3 m</t>
  </si>
  <si>
    <t>KNR 2-18 0613-04</t>
  </si>
  <si>
    <t>Studnie rewizyjne z kręgów betonowych o śr. 1200 mm w gotowym wykopie za każde 0.5 m różnicy głęb.</t>
  </si>
  <si>
    <t>Norma indyw.</t>
  </si>
  <si>
    <t>Podłączenie kanalizacji do istniejącej studzienki kanalizacyjnej</t>
  </si>
  <si>
    <t>szt</t>
  </si>
  <si>
    <t>Wykonanie kaskady wys. 1,7m dla rury 200PVC</t>
  </si>
  <si>
    <t>KNR-W 2-19 0306-12</t>
  </si>
  <si>
    <t>Rury ochronne z PVC o śr. nom. 315 mm L=4,5m</t>
  </si>
  <si>
    <t>KNR 0-34 0101-21</t>
  </si>
  <si>
    <t>Izolacja rurociągów śr. 200mm otulinami polietylenowymi gr.30mm</t>
  </si>
  <si>
    <t>KNR 2-18 0804-02</t>
  </si>
  <si>
    <t>Próba szczelnoci kanałów rurowych o śr.nom. 200 mm</t>
  </si>
  <si>
    <t>Roboty monażowe - kanalizacja sanitarna grawitacyjna</t>
  </si>
  <si>
    <t>IV Roboty ziemne - kanalizacja sanitarna tłoczna</t>
  </si>
  <si>
    <t>Wykopy liniowe o ścianach pionowych pod fundamenty, rurociągi, kolektory w gruntach suchych kat.III-IV z wydobyciem urobku łopatą lub wyciągiem ręcznym; głębokość do 1.5 m, szerokość 0.8-1.5 m</t>
  </si>
  <si>
    <t>Wykopy liniowe o ścianach pionowych pod fundamenty, rurociągi, kolektory w gruntach suchych kat.III-IV z wydobyciem urobku łopatą lub wyciągiem ręcznym; głębokość do 3.0 m, szerokość 0.8-1.5 m</t>
  </si>
  <si>
    <t>Wykopy liniowe o ścianach pionowych pod fundamenty, rurociągi, kolektory w gruntach kat. I-II z wydobyciem urobku łopatą lub wyciągiem ręcznym; głębokość do 3,0 m, szerokość 0,8-1,5 m Grunt nawodniony</t>
  </si>
  <si>
    <t xml:space="preserve">KNR 2-01 0317-0403 0319-01 </t>
  </si>
  <si>
    <t>Wykopy liniowe o ścianach pionowych pod fundamenty, rurociągi, kolektory w gruntach kat. I-II z wydobyciem urobku łopatą lub wyciągiem ręcznym; głębokość do 3,0 m, szerokość 2,6-4,5 m Grunt nawodniony</t>
  </si>
  <si>
    <t>Wykopy liniowe o ścianach pionowych pod fundamenty, rurociągi, kolektory w gruntach kat. III-IV z wydobyciem urobku łopatą lub wyciągiem ręcznym; głębokość do 6,0 m, szerokość 2,6-4,5 m Grunt nawodniony</t>
  </si>
  <si>
    <t>Roboty ziemne wykon.koparkami podsiębiernymi o poj.łyżki 0.25 m3 w gr.kat.III z transp.urobku samochod.samowyładowczymi na odległość do 1 km</t>
  </si>
  <si>
    <t>Roboty ziemne wykon.koparkami podsiębiernymi o poj.łyżki 0.25 m3 w gr.kat.III z transp.urobku samochod.samowyładowczymi na odległość do 1 km Grunt oblepiający naczynie robocze.</t>
  </si>
  <si>
    <t>Igłofiltry o średnicy do 50 mm wpłukiwane w grunt bezpośśrednio bez obsypki do głębokości 6 m.</t>
  </si>
  <si>
    <t>Obsypka kanałów - zasypywanie wykopów liniowych o ścianach pionowych w gruntach kat.III-IV; głębokość do 6.0 m, szerokość 0.8-3.0 m piaskiem</t>
  </si>
  <si>
    <t>Zasypywanie wykopów liniowych o ścianach pionowych w gruntach kat.III-IV; głębokość do 1.5 m, szerokość 0.8-1.5 m piaskiem</t>
  </si>
  <si>
    <t>Zasypywanie wykopów liniowych o ścianach pionowych w gruntach kat.III-IV; głębokość do 3.0 m, szerokość 0.8-1.5 m piaskiem</t>
  </si>
  <si>
    <t>Zasypywanie wykopów liniowych o ścianach pionowych w gruntach kat.III-IV; głębokość do 3.0 m, szerokość 1.6-2.5 m piaskiem</t>
  </si>
  <si>
    <t>Zasypywanie wykopów liniowych o ścianach pionowych w gruntach kat.III-IV; głębokość do 6.0 m, szerokość 2.6-4.5 m piaskiem</t>
  </si>
  <si>
    <t>Zasypywanie wykopów liniowych o ścianach pionowych w gruntach kat.III-IV; głębokość do 3.0 m, szerokość 0.8-1.5 m ziemią</t>
  </si>
  <si>
    <t>Zasypywanie wykopów liniowych o ścianach pionowych w gruntach kat.III-IV; głębokość do 3.0 m, szerokość 1.6-2.5 m ziemią</t>
  </si>
  <si>
    <t>Roboty ziemne - kanalizacja sanitarna tłoczna</t>
  </si>
  <si>
    <t>V Roboty montażowe - kanalizacja sanitarna tłoczna</t>
  </si>
  <si>
    <t>KNR 2-18 0109-02</t>
  </si>
  <si>
    <t>Rurociągi z polietylenu 90x5,4 PE100 RC SRD17 łączone metodą zgrzewania</t>
  </si>
  <si>
    <t>Studnie rewizyjne z kręgów betonowych o śr. 1200 mm w gotowym wykopie o głębokoci 3 m</t>
  </si>
  <si>
    <t>kpl</t>
  </si>
  <si>
    <t>KNR 2-18 0112-02</t>
  </si>
  <si>
    <t>Trójniki żeliwne DN80</t>
  </si>
  <si>
    <t>KNR 2-18 0305-02</t>
  </si>
  <si>
    <t>Zasuwy żeliwne kołnierzowe z miękkim uszczelnieniem z obudową o śr. 80 mm montowane sprzętem ręcznym</t>
  </si>
  <si>
    <t>kpl.</t>
  </si>
  <si>
    <t>KNR-W 2-18 0114-02</t>
  </si>
  <si>
    <t>Połączenie kołnierzowe do rur PE zabezpieczone przed przesunięciem DN80/90</t>
  </si>
  <si>
    <t>KNR 2-18 0802-01</t>
  </si>
  <si>
    <t>Próba szczelnoci rurociągów z rur z tworzyw sztucznych ( PE ) o śr.nom. do 100 mm</t>
  </si>
  <si>
    <t>prob.</t>
  </si>
  <si>
    <t>KNR 2-18 9913b-01</t>
  </si>
  <si>
    <t>Nakłady za każde 10 m różnicy długości (od 200 m) przy próbach szczelności przewodów z rur PE o śr. 80-100 mm</t>
  </si>
  <si>
    <t>10m różn.</t>
  </si>
  <si>
    <t>Roboty montażowe - kanalizacja sanitarna tłoczna</t>
  </si>
  <si>
    <t>VI Roboty towarzyszące (wykonanie ogrodzenia przepompowni)</t>
  </si>
  <si>
    <t>KNR 2-01 0312-10</t>
  </si>
  <si>
    <t>Wykopanie dołów o powierzchni dna do 0.2 m2 i głębokości do 1.2 m (kat.gr.III)</t>
  </si>
  <si>
    <t>dół.</t>
  </si>
  <si>
    <t>KNR 4-01 0203-02</t>
  </si>
  <si>
    <t>Obetonowanie słupków ogrodzeniowych</t>
  </si>
  <si>
    <t>KNR 2-02 1804-12</t>
  </si>
  <si>
    <t>Ogrodzenie systemowe o wys. 1,7m (osadzenie przęseł+słupki)</t>
  </si>
  <si>
    <t>KNR 2-02 1808-03</t>
  </si>
  <si>
    <t>Brama systemowa dwuskrzydłowa L=3,8m H=1,7m</t>
  </si>
  <si>
    <t>Roboty towarzyszące - wykonanie ogrodzenia przepompowni</t>
  </si>
  <si>
    <t>VII Wykonanie przyłącza elektrycznego do przepompowni - montaz linii kablowych</t>
  </si>
  <si>
    <t>KNNR 5 0701-03</t>
  </si>
  <si>
    <t>Kopanie rowów dla kabli w sposób ręczny w gruncie kat. IV</t>
  </si>
  <si>
    <t>KNNR 5 0705-01</t>
  </si>
  <si>
    <t>Ułożenie rur osłonowych z PCW o r.do 140 mm - rura osłonowa karbowana hdpe fi 50mm</t>
  </si>
  <si>
    <t>KNNR 5 0713-02</t>
  </si>
  <si>
    <t>Układanie kabli o masie do 1.0 kg/m w rurach, pustakach lub kanałach zamkniętych - kabel YKYzo 5x10mm2 0,6/1kV</t>
  </si>
  <si>
    <t>KNNR 5 0702-03</t>
  </si>
  <si>
    <t>Zasypywanie rowów dla kabli wykonanych ręcznie w gruncie kat. IV</t>
  </si>
  <si>
    <t>KNNR 5 0726-09</t>
  </si>
  <si>
    <t>Zarobienie na sucho końca kabla 5-żyłowego o przekroju żył do 16 mm2 na napięcie do 1 kV o izolacji i powłoce z tworzyw sztucznych</t>
  </si>
  <si>
    <t>KNNR 5 1302-04</t>
  </si>
  <si>
    <t>Badanie linii kablowej N.N.- kabel 5-żyłowy</t>
  </si>
  <si>
    <t>odc.</t>
  </si>
  <si>
    <t>KNNR 5 1304-05</t>
  </si>
  <si>
    <t>Badania i pomiary instalacji skutecznoci zerowania (pierwszy pomiar)</t>
  </si>
  <si>
    <t>Wykonanie przyłącza elektrycznego do przepompowni - montaz linii kablowych</t>
  </si>
  <si>
    <t>VIII Wykonanie przyłącza elektrycznego do przepompowni - montaż instalacji uziemiającej</t>
  </si>
  <si>
    <t>KNNR 5 0605-02</t>
  </si>
  <si>
    <t>Montaż uziomów poziomych w wykopie o głębokoci do 0.6 m; kat.gruntu III - bednarka FeZn 30x4mm</t>
  </si>
  <si>
    <t>KNNR 5 0602-02</t>
  </si>
  <si>
    <t>Przewody uziemiające i wyrównawcze w budynkach mocowane na wspornikach ściennych na podłożu innym niż drewno - bednarka FeZn 30x4mm</t>
  </si>
  <si>
    <t>KNNR 5 0605-08</t>
  </si>
  <si>
    <t>Mechaniczne pogrążanie uziomów pionowych prętowych w gruncie kat.III - pręt FeZn fi18mm</t>
  </si>
  <si>
    <t>KNNR 5 0611-01</t>
  </si>
  <si>
    <t>Łączenie przewodów instalacji odgromowej lub przewodów wyrównawczych z bednarki o przekroju do 120 mm2 w wykopie</t>
  </si>
  <si>
    <t>KNNR 5 0612-06</t>
  </si>
  <si>
    <t>Złącza kontrolne w instalacji odgromowej lub przewodach wyrównawczych - połączenie pręt-płaskownik</t>
  </si>
  <si>
    <t>KNNR 5 1304-01</t>
  </si>
  <si>
    <t>Badania i pomiary instalacji uziemiającej (pierwszy pomiar)</t>
  </si>
  <si>
    <t>I - VIII Budowa kanalizacji sanitarnej przy ul. Kawczyńskiego i Ustrzyckiej w Sanoku</t>
  </si>
  <si>
    <t>Podatek VAT 23%</t>
  </si>
  <si>
    <t>Ogółem</t>
  </si>
  <si>
    <t>Razem netto</t>
  </si>
  <si>
    <t>kalkulacja indywidualna</t>
  </si>
  <si>
    <t>Dostawa i montaz tablicy informacyjnej o wym. 80x120cm zgodnie z programem RFIL. Rama stalowa, wypełnienie blacha stalowa, montaż na podwójnym słupku. Dane opisowe przekaże Zamawiający. Tablicę należy zamontować przed rozpoczęciem robót.</t>
  </si>
  <si>
    <t>Przewiert o długości 7,0 m maszyną do wierceń poziomych rurami o śr.323,9x8mm zabezpieczoną antykorozyjnie w gruntach kat. III-IV łącznie z przeciąganiem rury przewodowej przez rurę ochronną oraz uszczelnieniem końcówek rury ochronnej.</t>
  </si>
  <si>
    <t>Dostawa, montaż i uruchomienie przepompowni ścieków o parametrach technicznych nie gorszych niż przepompownia z polimerobetonu o r. 1200 mm Hz=5,2m z dwoma pompami o wyd. 5,7l/s, wys. podnoszenia 9,0m i mocy 1,5 kW każda z pełnym wyposażeniem technologicznym oraz szafą zasilająco-sterującą wraz z wykonaniem podsypki żwirowej lub chudego betonu oraz pierścienia betonowego przeciwwyporowego</t>
  </si>
  <si>
    <t>KNR-W 2-19 0102-01</t>
  </si>
  <si>
    <t>Oznakowanie trasy rurociągu ułożonego w ziemi tama lokalizacyjno-ostrzegawczą z tworzywa sztucznego z wkładką metalową</t>
  </si>
  <si>
    <t>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</si>
</sst>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1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i/>
      <sz val="7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2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5" fillId="4" borderId="5" xfId="1" applyNumberFormat="1" applyFont="1" applyFill="1" applyBorder="1" applyAlignment="1">
      <alignment vertical="center" wrapText="1"/>
    </xf>
    <xf numFmtId="0" fontId="5" fillId="4" borderId="1" xfId="1" applyNumberFormat="1" applyFont="1" applyFill="1" applyBorder="1" applyAlignment="1">
      <alignment vertical="center" wrapText="1"/>
    </xf>
    <xf numFmtId="0" fontId="1" fillId="0" borderId="0" xfId="1" applyBorder="1"/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3" fillId="3" borderId="5" xfId="1" applyNumberFormat="1" applyFont="1" applyFill="1" applyBorder="1" applyAlignment="1">
      <alignment vertical="top" wrapText="1"/>
    </xf>
    <xf numFmtId="0" fontId="3" fillId="3" borderId="5" xfId="1" applyNumberFormat="1" applyFont="1" applyFill="1" applyBorder="1" applyAlignment="1">
      <alignment horizontal="right" vertical="top" wrapText="1"/>
    </xf>
    <xf numFmtId="39" fontId="5" fillId="3" borderId="4" xfId="1" applyNumberFormat="1" applyFont="1" applyFill="1" applyBorder="1" applyAlignment="1">
      <alignment horizontal="right" vertical="top" wrapText="1"/>
    </xf>
    <xf numFmtId="4" fontId="1" fillId="0" borderId="0" xfId="1" applyNumberFormat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/>
    <xf numFmtId="4" fontId="6" fillId="0" borderId="1" xfId="1" applyNumberFormat="1" applyFont="1" applyBorder="1"/>
    <xf numFmtId="0" fontId="3" fillId="3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right" vertical="top" wrapText="1"/>
    </xf>
    <xf numFmtId="39" fontId="5" fillId="3" borderId="1" xfId="1" applyNumberFormat="1" applyFont="1" applyFill="1" applyBorder="1" applyAlignment="1">
      <alignment horizontal="right" vertical="top" wrapText="1"/>
    </xf>
    <xf numFmtId="0" fontId="7" fillId="5" borderId="6" xfId="0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right" vertical="center" wrapText="1"/>
    </xf>
    <xf numFmtId="164" fontId="8" fillId="5" borderId="6" xfId="0" applyNumberFormat="1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right" vertical="center" wrapText="1"/>
    </xf>
    <xf numFmtId="164" fontId="9" fillId="6" borderId="7" xfId="0" applyNumberFormat="1" applyFont="1" applyFill="1" applyBorder="1" applyAlignment="1">
      <alignment horizontal="right" vertical="center" wrapText="1"/>
    </xf>
    <xf numFmtId="0" fontId="7" fillId="6" borderId="6" xfId="0" applyFont="1" applyFill="1" applyBorder="1" applyAlignment="1">
      <alignment horizontal="right" vertical="center" wrapText="1"/>
    </xf>
    <xf numFmtId="164" fontId="7" fillId="6" borderId="6" xfId="0" applyNumberFormat="1" applyFont="1" applyFill="1" applyBorder="1" applyAlignment="1">
      <alignment horizontal="right" vertical="center" wrapText="1"/>
    </xf>
    <xf numFmtId="0" fontId="9" fillId="6" borderId="6" xfId="0" applyFont="1" applyFill="1" applyBorder="1" applyAlignment="1">
      <alignment horizontal="right" vertical="center" wrapText="1"/>
    </xf>
    <xf numFmtId="164" fontId="9" fillId="6" borderId="6" xfId="0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8" fillId="6" borderId="7" xfId="0" applyFont="1" applyFill="1" applyBorder="1" applyAlignment="1">
      <alignment horizontal="righ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3" borderId="8" xfId="1" applyNumberFormat="1" applyFont="1" applyFill="1" applyBorder="1" applyAlignment="1">
      <alignment vertical="top" wrapText="1"/>
    </xf>
    <xf numFmtId="0" fontId="3" fillId="3" borderId="8" xfId="1" applyNumberFormat="1" applyFont="1" applyFill="1" applyBorder="1" applyAlignment="1">
      <alignment horizontal="right" vertical="top" wrapText="1"/>
    </xf>
    <xf numFmtId="39" fontId="5" fillId="3" borderId="9" xfId="1" applyNumberFormat="1" applyFont="1" applyFill="1" applyBorder="1" applyAlignment="1">
      <alignment horizontal="righ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6"/>
  <sheetViews>
    <sheetView tabSelected="1" zoomScale="115" zoomScaleNormal="115" workbookViewId="0">
      <selection activeCell="H123" sqref="H123"/>
    </sheetView>
  </sheetViews>
  <sheetFormatPr defaultRowHeight="12.75" x14ac:dyDescent="0.2"/>
  <cols>
    <col min="1" max="1" width="9.140625" style="1"/>
    <col min="2" max="2" width="5" style="1" customWidth="1"/>
    <col min="3" max="3" width="10" style="1" customWidth="1"/>
    <col min="4" max="4" width="35" style="33" customWidth="1"/>
    <col min="5" max="5" width="5" style="1" customWidth="1"/>
    <col min="6" max="6" width="8.5703125" style="1" customWidth="1"/>
    <col min="7" max="7" width="10" style="1" customWidth="1"/>
    <col min="8" max="8" width="12.85546875" style="1" customWidth="1"/>
    <col min="9" max="257" width="9.140625" style="1"/>
    <col min="258" max="258" width="5" style="1" customWidth="1"/>
    <col min="259" max="259" width="10" style="1" customWidth="1"/>
    <col min="260" max="260" width="35" style="1" customWidth="1"/>
    <col min="261" max="261" width="5" style="1" customWidth="1"/>
    <col min="262" max="262" width="8.5703125" style="1" customWidth="1"/>
    <col min="263" max="263" width="10" style="1" customWidth="1"/>
    <col min="264" max="264" width="12.85546875" style="1" customWidth="1"/>
    <col min="265" max="513" width="9.140625" style="1"/>
    <col min="514" max="514" width="5" style="1" customWidth="1"/>
    <col min="515" max="515" width="10" style="1" customWidth="1"/>
    <col min="516" max="516" width="35" style="1" customWidth="1"/>
    <col min="517" max="517" width="5" style="1" customWidth="1"/>
    <col min="518" max="518" width="8.5703125" style="1" customWidth="1"/>
    <col min="519" max="519" width="10" style="1" customWidth="1"/>
    <col min="520" max="520" width="12.85546875" style="1" customWidth="1"/>
    <col min="521" max="769" width="9.140625" style="1"/>
    <col min="770" max="770" width="5" style="1" customWidth="1"/>
    <col min="771" max="771" width="10" style="1" customWidth="1"/>
    <col min="772" max="772" width="35" style="1" customWidth="1"/>
    <col min="773" max="773" width="5" style="1" customWidth="1"/>
    <col min="774" max="774" width="8.5703125" style="1" customWidth="1"/>
    <col min="775" max="775" width="10" style="1" customWidth="1"/>
    <col min="776" max="776" width="12.85546875" style="1" customWidth="1"/>
    <col min="777" max="1025" width="9.140625" style="1"/>
    <col min="1026" max="1026" width="5" style="1" customWidth="1"/>
    <col min="1027" max="1027" width="10" style="1" customWidth="1"/>
    <col min="1028" max="1028" width="35" style="1" customWidth="1"/>
    <col min="1029" max="1029" width="5" style="1" customWidth="1"/>
    <col min="1030" max="1030" width="8.5703125" style="1" customWidth="1"/>
    <col min="1031" max="1031" width="10" style="1" customWidth="1"/>
    <col min="1032" max="1032" width="12.85546875" style="1" customWidth="1"/>
    <col min="1033" max="1281" width="9.140625" style="1"/>
    <col min="1282" max="1282" width="5" style="1" customWidth="1"/>
    <col min="1283" max="1283" width="10" style="1" customWidth="1"/>
    <col min="1284" max="1284" width="35" style="1" customWidth="1"/>
    <col min="1285" max="1285" width="5" style="1" customWidth="1"/>
    <col min="1286" max="1286" width="8.5703125" style="1" customWidth="1"/>
    <col min="1287" max="1287" width="10" style="1" customWidth="1"/>
    <col min="1288" max="1288" width="12.85546875" style="1" customWidth="1"/>
    <col min="1289" max="1537" width="9.140625" style="1"/>
    <col min="1538" max="1538" width="5" style="1" customWidth="1"/>
    <col min="1539" max="1539" width="10" style="1" customWidth="1"/>
    <col min="1540" max="1540" width="35" style="1" customWidth="1"/>
    <col min="1541" max="1541" width="5" style="1" customWidth="1"/>
    <col min="1542" max="1542" width="8.5703125" style="1" customWidth="1"/>
    <col min="1543" max="1543" width="10" style="1" customWidth="1"/>
    <col min="1544" max="1544" width="12.85546875" style="1" customWidth="1"/>
    <col min="1545" max="1793" width="9.140625" style="1"/>
    <col min="1794" max="1794" width="5" style="1" customWidth="1"/>
    <col min="1795" max="1795" width="10" style="1" customWidth="1"/>
    <col min="1796" max="1796" width="35" style="1" customWidth="1"/>
    <col min="1797" max="1797" width="5" style="1" customWidth="1"/>
    <col min="1798" max="1798" width="8.5703125" style="1" customWidth="1"/>
    <col min="1799" max="1799" width="10" style="1" customWidth="1"/>
    <col min="1800" max="1800" width="12.85546875" style="1" customWidth="1"/>
    <col min="1801" max="2049" width="9.140625" style="1"/>
    <col min="2050" max="2050" width="5" style="1" customWidth="1"/>
    <col min="2051" max="2051" width="10" style="1" customWidth="1"/>
    <col min="2052" max="2052" width="35" style="1" customWidth="1"/>
    <col min="2053" max="2053" width="5" style="1" customWidth="1"/>
    <col min="2054" max="2054" width="8.5703125" style="1" customWidth="1"/>
    <col min="2055" max="2055" width="10" style="1" customWidth="1"/>
    <col min="2056" max="2056" width="12.85546875" style="1" customWidth="1"/>
    <col min="2057" max="2305" width="9.140625" style="1"/>
    <col min="2306" max="2306" width="5" style="1" customWidth="1"/>
    <col min="2307" max="2307" width="10" style="1" customWidth="1"/>
    <col min="2308" max="2308" width="35" style="1" customWidth="1"/>
    <col min="2309" max="2309" width="5" style="1" customWidth="1"/>
    <col min="2310" max="2310" width="8.5703125" style="1" customWidth="1"/>
    <col min="2311" max="2311" width="10" style="1" customWidth="1"/>
    <col min="2312" max="2312" width="12.85546875" style="1" customWidth="1"/>
    <col min="2313" max="2561" width="9.140625" style="1"/>
    <col min="2562" max="2562" width="5" style="1" customWidth="1"/>
    <col min="2563" max="2563" width="10" style="1" customWidth="1"/>
    <col min="2564" max="2564" width="35" style="1" customWidth="1"/>
    <col min="2565" max="2565" width="5" style="1" customWidth="1"/>
    <col min="2566" max="2566" width="8.5703125" style="1" customWidth="1"/>
    <col min="2567" max="2567" width="10" style="1" customWidth="1"/>
    <col min="2568" max="2568" width="12.85546875" style="1" customWidth="1"/>
    <col min="2569" max="2817" width="9.140625" style="1"/>
    <col min="2818" max="2818" width="5" style="1" customWidth="1"/>
    <col min="2819" max="2819" width="10" style="1" customWidth="1"/>
    <col min="2820" max="2820" width="35" style="1" customWidth="1"/>
    <col min="2821" max="2821" width="5" style="1" customWidth="1"/>
    <col min="2822" max="2822" width="8.5703125" style="1" customWidth="1"/>
    <col min="2823" max="2823" width="10" style="1" customWidth="1"/>
    <col min="2824" max="2824" width="12.85546875" style="1" customWidth="1"/>
    <col min="2825" max="3073" width="9.140625" style="1"/>
    <col min="3074" max="3074" width="5" style="1" customWidth="1"/>
    <col min="3075" max="3075" width="10" style="1" customWidth="1"/>
    <col min="3076" max="3076" width="35" style="1" customWidth="1"/>
    <col min="3077" max="3077" width="5" style="1" customWidth="1"/>
    <col min="3078" max="3078" width="8.5703125" style="1" customWidth="1"/>
    <col min="3079" max="3079" width="10" style="1" customWidth="1"/>
    <col min="3080" max="3080" width="12.85546875" style="1" customWidth="1"/>
    <col min="3081" max="3329" width="9.140625" style="1"/>
    <col min="3330" max="3330" width="5" style="1" customWidth="1"/>
    <col min="3331" max="3331" width="10" style="1" customWidth="1"/>
    <col min="3332" max="3332" width="35" style="1" customWidth="1"/>
    <col min="3333" max="3333" width="5" style="1" customWidth="1"/>
    <col min="3334" max="3334" width="8.5703125" style="1" customWidth="1"/>
    <col min="3335" max="3335" width="10" style="1" customWidth="1"/>
    <col min="3336" max="3336" width="12.85546875" style="1" customWidth="1"/>
    <col min="3337" max="3585" width="9.140625" style="1"/>
    <col min="3586" max="3586" width="5" style="1" customWidth="1"/>
    <col min="3587" max="3587" width="10" style="1" customWidth="1"/>
    <col min="3588" max="3588" width="35" style="1" customWidth="1"/>
    <col min="3589" max="3589" width="5" style="1" customWidth="1"/>
    <col min="3590" max="3590" width="8.5703125" style="1" customWidth="1"/>
    <col min="3591" max="3591" width="10" style="1" customWidth="1"/>
    <col min="3592" max="3592" width="12.85546875" style="1" customWidth="1"/>
    <col min="3593" max="3841" width="9.140625" style="1"/>
    <col min="3842" max="3842" width="5" style="1" customWidth="1"/>
    <col min="3843" max="3843" width="10" style="1" customWidth="1"/>
    <col min="3844" max="3844" width="35" style="1" customWidth="1"/>
    <col min="3845" max="3845" width="5" style="1" customWidth="1"/>
    <col min="3846" max="3846" width="8.5703125" style="1" customWidth="1"/>
    <col min="3847" max="3847" width="10" style="1" customWidth="1"/>
    <col min="3848" max="3848" width="12.85546875" style="1" customWidth="1"/>
    <col min="3849" max="4097" width="9.140625" style="1"/>
    <col min="4098" max="4098" width="5" style="1" customWidth="1"/>
    <col min="4099" max="4099" width="10" style="1" customWidth="1"/>
    <col min="4100" max="4100" width="35" style="1" customWidth="1"/>
    <col min="4101" max="4101" width="5" style="1" customWidth="1"/>
    <col min="4102" max="4102" width="8.5703125" style="1" customWidth="1"/>
    <col min="4103" max="4103" width="10" style="1" customWidth="1"/>
    <col min="4104" max="4104" width="12.85546875" style="1" customWidth="1"/>
    <col min="4105" max="4353" width="9.140625" style="1"/>
    <col min="4354" max="4354" width="5" style="1" customWidth="1"/>
    <col min="4355" max="4355" width="10" style="1" customWidth="1"/>
    <col min="4356" max="4356" width="35" style="1" customWidth="1"/>
    <col min="4357" max="4357" width="5" style="1" customWidth="1"/>
    <col min="4358" max="4358" width="8.5703125" style="1" customWidth="1"/>
    <col min="4359" max="4359" width="10" style="1" customWidth="1"/>
    <col min="4360" max="4360" width="12.85546875" style="1" customWidth="1"/>
    <col min="4361" max="4609" width="9.140625" style="1"/>
    <col min="4610" max="4610" width="5" style="1" customWidth="1"/>
    <col min="4611" max="4611" width="10" style="1" customWidth="1"/>
    <col min="4612" max="4612" width="35" style="1" customWidth="1"/>
    <col min="4613" max="4613" width="5" style="1" customWidth="1"/>
    <col min="4614" max="4614" width="8.5703125" style="1" customWidth="1"/>
    <col min="4615" max="4615" width="10" style="1" customWidth="1"/>
    <col min="4616" max="4616" width="12.85546875" style="1" customWidth="1"/>
    <col min="4617" max="4865" width="9.140625" style="1"/>
    <col min="4866" max="4866" width="5" style="1" customWidth="1"/>
    <col min="4867" max="4867" width="10" style="1" customWidth="1"/>
    <col min="4868" max="4868" width="35" style="1" customWidth="1"/>
    <col min="4869" max="4869" width="5" style="1" customWidth="1"/>
    <col min="4870" max="4870" width="8.5703125" style="1" customWidth="1"/>
    <col min="4871" max="4871" width="10" style="1" customWidth="1"/>
    <col min="4872" max="4872" width="12.85546875" style="1" customWidth="1"/>
    <col min="4873" max="5121" width="9.140625" style="1"/>
    <col min="5122" max="5122" width="5" style="1" customWidth="1"/>
    <col min="5123" max="5123" width="10" style="1" customWidth="1"/>
    <col min="5124" max="5124" width="35" style="1" customWidth="1"/>
    <col min="5125" max="5125" width="5" style="1" customWidth="1"/>
    <col min="5126" max="5126" width="8.5703125" style="1" customWidth="1"/>
    <col min="5127" max="5127" width="10" style="1" customWidth="1"/>
    <col min="5128" max="5128" width="12.85546875" style="1" customWidth="1"/>
    <col min="5129" max="5377" width="9.140625" style="1"/>
    <col min="5378" max="5378" width="5" style="1" customWidth="1"/>
    <col min="5379" max="5379" width="10" style="1" customWidth="1"/>
    <col min="5380" max="5380" width="35" style="1" customWidth="1"/>
    <col min="5381" max="5381" width="5" style="1" customWidth="1"/>
    <col min="5382" max="5382" width="8.5703125" style="1" customWidth="1"/>
    <col min="5383" max="5383" width="10" style="1" customWidth="1"/>
    <col min="5384" max="5384" width="12.85546875" style="1" customWidth="1"/>
    <col min="5385" max="5633" width="9.140625" style="1"/>
    <col min="5634" max="5634" width="5" style="1" customWidth="1"/>
    <col min="5635" max="5635" width="10" style="1" customWidth="1"/>
    <col min="5636" max="5636" width="35" style="1" customWidth="1"/>
    <col min="5637" max="5637" width="5" style="1" customWidth="1"/>
    <col min="5638" max="5638" width="8.5703125" style="1" customWidth="1"/>
    <col min="5639" max="5639" width="10" style="1" customWidth="1"/>
    <col min="5640" max="5640" width="12.85546875" style="1" customWidth="1"/>
    <col min="5641" max="5889" width="9.140625" style="1"/>
    <col min="5890" max="5890" width="5" style="1" customWidth="1"/>
    <col min="5891" max="5891" width="10" style="1" customWidth="1"/>
    <col min="5892" max="5892" width="35" style="1" customWidth="1"/>
    <col min="5893" max="5893" width="5" style="1" customWidth="1"/>
    <col min="5894" max="5894" width="8.5703125" style="1" customWidth="1"/>
    <col min="5895" max="5895" width="10" style="1" customWidth="1"/>
    <col min="5896" max="5896" width="12.85546875" style="1" customWidth="1"/>
    <col min="5897" max="6145" width="9.140625" style="1"/>
    <col min="6146" max="6146" width="5" style="1" customWidth="1"/>
    <col min="6147" max="6147" width="10" style="1" customWidth="1"/>
    <col min="6148" max="6148" width="35" style="1" customWidth="1"/>
    <col min="6149" max="6149" width="5" style="1" customWidth="1"/>
    <col min="6150" max="6150" width="8.5703125" style="1" customWidth="1"/>
    <col min="6151" max="6151" width="10" style="1" customWidth="1"/>
    <col min="6152" max="6152" width="12.85546875" style="1" customWidth="1"/>
    <col min="6153" max="6401" width="9.140625" style="1"/>
    <col min="6402" max="6402" width="5" style="1" customWidth="1"/>
    <col min="6403" max="6403" width="10" style="1" customWidth="1"/>
    <col min="6404" max="6404" width="35" style="1" customWidth="1"/>
    <col min="6405" max="6405" width="5" style="1" customWidth="1"/>
    <col min="6406" max="6406" width="8.5703125" style="1" customWidth="1"/>
    <col min="6407" max="6407" width="10" style="1" customWidth="1"/>
    <col min="6408" max="6408" width="12.85546875" style="1" customWidth="1"/>
    <col min="6409" max="6657" width="9.140625" style="1"/>
    <col min="6658" max="6658" width="5" style="1" customWidth="1"/>
    <col min="6659" max="6659" width="10" style="1" customWidth="1"/>
    <col min="6660" max="6660" width="35" style="1" customWidth="1"/>
    <col min="6661" max="6661" width="5" style="1" customWidth="1"/>
    <col min="6662" max="6662" width="8.5703125" style="1" customWidth="1"/>
    <col min="6663" max="6663" width="10" style="1" customWidth="1"/>
    <col min="6664" max="6664" width="12.85546875" style="1" customWidth="1"/>
    <col min="6665" max="6913" width="9.140625" style="1"/>
    <col min="6914" max="6914" width="5" style="1" customWidth="1"/>
    <col min="6915" max="6915" width="10" style="1" customWidth="1"/>
    <col min="6916" max="6916" width="35" style="1" customWidth="1"/>
    <col min="6917" max="6917" width="5" style="1" customWidth="1"/>
    <col min="6918" max="6918" width="8.5703125" style="1" customWidth="1"/>
    <col min="6919" max="6919" width="10" style="1" customWidth="1"/>
    <col min="6920" max="6920" width="12.85546875" style="1" customWidth="1"/>
    <col min="6921" max="7169" width="9.140625" style="1"/>
    <col min="7170" max="7170" width="5" style="1" customWidth="1"/>
    <col min="7171" max="7171" width="10" style="1" customWidth="1"/>
    <col min="7172" max="7172" width="35" style="1" customWidth="1"/>
    <col min="7173" max="7173" width="5" style="1" customWidth="1"/>
    <col min="7174" max="7174" width="8.5703125" style="1" customWidth="1"/>
    <col min="7175" max="7175" width="10" style="1" customWidth="1"/>
    <col min="7176" max="7176" width="12.85546875" style="1" customWidth="1"/>
    <col min="7177" max="7425" width="9.140625" style="1"/>
    <col min="7426" max="7426" width="5" style="1" customWidth="1"/>
    <col min="7427" max="7427" width="10" style="1" customWidth="1"/>
    <col min="7428" max="7428" width="35" style="1" customWidth="1"/>
    <col min="7429" max="7429" width="5" style="1" customWidth="1"/>
    <col min="7430" max="7430" width="8.5703125" style="1" customWidth="1"/>
    <col min="7431" max="7431" width="10" style="1" customWidth="1"/>
    <col min="7432" max="7432" width="12.85546875" style="1" customWidth="1"/>
    <col min="7433" max="7681" width="9.140625" style="1"/>
    <col min="7682" max="7682" width="5" style="1" customWidth="1"/>
    <col min="7683" max="7683" width="10" style="1" customWidth="1"/>
    <col min="7684" max="7684" width="35" style="1" customWidth="1"/>
    <col min="7685" max="7685" width="5" style="1" customWidth="1"/>
    <col min="7686" max="7686" width="8.5703125" style="1" customWidth="1"/>
    <col min="7687" max="7687" width="10" style="1" customWidth="1"/>
    <col min="7688" max="7688" width="12.85546875" style="1" customWidth="1"/>
    <col min="7689" max="7937" width="9.140625" style="1"/>
    <col min="7938" max="7938" width="5" style="1" customWidth="1"/>
    <col min="7939" max="7939" width="10" style="1" customWidth="1"/>
    <col min="7940" max="7940" width="35" style="1" customWidth="1"/>
    <col min="7941" max="7941" width="5" style="1" customWidth="1"/>
    <col min="7942" max="7942" width="8.5703125" style="1" customWidth="1"/>
    <col min="7943" max="7943" width="10" style="1" customWidth="1"/>
    <col min="7944" max="7944" width="12.85546875" style="1" customWidth="1"/>
    <col min="7945" max="8193" width="9.140625" style="1"/>
    <col min="8194" max="8194" width="5" style="1" customWidth="1"/>
    <col min="8195" max="8195" width="10" style="1" customWidth="1"/>
    <col min="8196" max="8196" width="35" style="1" customWidth="1"/>
    <col min="8197" max="8197" width="5" style="1" customWidth="1"/>
    <col min="8198" max="8198" width="8.5703125" style="1" customWidth="1"/>
    <col min="8199" max="8199" width="10" style="1" customWidth="1"/>
    <col min="8200" max="8200" width="12.85546875" style="1" customWidth="1"/>
    <col min="8201" max="8449" width="9.140625" style="1"/>
    <col min="8450" max="8450" width="5" style="1" customWidth="1"/>
    <col min="8451" max="8451" width="10" style="1" customWidth="1"/>
    <col min="8452" max="8452" width="35" style="1" customWidth="1"/>
    <col min="8453" max="8453" width="5" style="1" customWidth="1"/>
    <col min="8454" max="8454" width="8.5703125" style="1" customWidth="1"/>
    <col min="8455" max="8455" width="10" style="1" customWidth="1"/>
    <col min="8456" max="8456" width="12.85546875" style="1" customWidth="1"/>
    <col min="8457" max="8705" width="9.140625" style="1"/>
    <col min="8706" max="8706" width="5" style="1" customWidth="1"/>
    <col min="8707" max="8707" width="10" style="1" customWidth="1"/>
    <col min="8708" max="8708" width="35" style="1" customWidth="1"/>
    <col min="8709" max="8709" width="5" style="1" customWidth="1"/>
    <col min="8710" max="8710" width="8.5703125" style="1" customWidth="1"/>
    <col min="8711" max="8711" width="10" style="1" customWidth="1"/>
    <col min="8712" max="8712" width="12.85546875" style="1" customWidth="1"/>
    <col min="8713" max="8961" width="9.140625" style="1"/>
    <col min="8962" max="8962" width="5" style="1" customWidth="1"/>
    <col min="8963" max="8963" width="10" style="1" customWidth="1"/>
    <col min="8964" max="8964" width="35" style="1" customWidth="1"/>
    <col min="8965" max="8965" width="5" style="1" customWidth="1"/>
    <col min="8966" max="8966" width="8.5703125" style="1" customWidth="1"/>
    <col min="8967" max="8967" width="10" style="1" customWidth="1"/>
    <col min="8968" max="8968" width="12.85546875" style="1" customWidth="1"/>
    <col min="8969" max="9217" width="9.140625" style="1"/>
    <col min="9218" max="9218" width="5" style="1" customWidth="1"/>
    <col min="9219" max="9219" width="10" style="1" customWidth="1"/>
    <col min="9220" max="9220" width="35" style="1" customWidth="1"/>
    <col min="9221" max="9221" width="5" style="1" customWidth="1"/>
    <col min="9222" max="9222" width="8.5703125" style="1" customWidth="1"/>
    <col min="9223" max="9223" width="10" style="1" customWidth="1"/>
    <col min="9224" max="9224" width="12.85546875" style="1" customWidth="1"/>
    <col min="9225" max="9473" width="9.140625" style="1"/>
    <col min="9474" max="9474" width="5" style="1" customWidth="1"/>
    <col min="9475" max="9475" width="10" style="1" customWidth="1"/>
    <col min="9476" max="9476" width="35" style="1" customWidth="1"/>
    <col min="9477" max="9477" width="5" style="1" customWidth="1"/>
    <col min="9478" max="9478" width="8.5703125" style="1" customWidth="1"/>
    <col min="9479" max="9479" width="10" style="1" customWidth="1"/>
    <col min="9480" max="9480" width="12.85546875" style="1" customWidth="1"/>
    <col min="9481" max="9729" width="9.140625" style="1"/>
    <col min="9730" max="9730" width="5" style="1" customWidth="1"/>
    <col min="9731" max="9731" width="10" style="1" customWidth="1"/>
    <col min="9732" max="9732" width="35" style="1" customWidth="1"/>
    <col min="9733" max="9733" width="5" style="1" customWidth="1"/>
    <col min="9734" max="9734" width="8.5703125" style="1" customWidth="1"/>
    <col min="9735" max="9735" width="10" style="1" customWidth="1"/>
    <col min="9736" max="9736" width="12.85546875" style="1" customWidth="1"/>
    <col min="9737" max="9985" width="9.140625" style="1"/>
    <col min="9986" max="9986" width="5" style="1" customWidth="1"/>
    <col min="9987" max="9987" width="10" style="1" customWidth="1"/>
    <col min="9988" max="9988" width="35" style="1" customWidth="1"/>
    <col min="9989" max="9989" width="5" style="1" customWidth="1"/>
    <col min="9990" max="9990" width="8.5703125" style="1" customWidth="1"/>
    <col min="9991" max="9991" width="10" style="1" customWidth="1"/>
    <col min="9992" max="9992" width="12.85546875" style="1" customWidth="1"/>
    <col min="9993" max="10241" width="9.140625" style="1"/>
    <col min="10242" max="10242" width="5" style="1" customWidth="1"/>
    <col min="10243" max="10243" width="10" style="1" customWidth="1"/>
    <col min="10244" max="10244" width="35" style="1" customWidth="1"/>
    <col min="10245" max="10245" width="5" style="1" customWidth="1"/>
    <col min="10246" max="10246" width="8.5703125" style="1" customWidth="1"/>
    <col min="10247" max="10247" width="10" style="1" customWidth="1"/>
    <col min="10248" max="10248" width="12.85546875" style="1" customWidth="1"/>
    <col min="10249" max="10497" width="9.140625" style="1"/>
    <col min="10498" max="10498" width="5" style="1" customWidth="1"/>
    <col min="10499" max="10499" width="10" style="1" customWidth="1"/>
    <col min="10500" max="10500" width="35" style="1" customWidth="1"/>
    <col min="10501" max="10501" width="5" style="1" customWidth="1"/>
    <col min="10502" max="10502" width="8.5703125" style="1" customWidth="1"/>
    <col min="10503" max="10503" width="10" style="1" customWidth="1"/>
    <col min="10504" max="10504" width="12.85546875" style="1" customWidth="1"/>
    <col min="10505" max="10753" width="9.140625" style="1"/>
    <col min="10754" max="10754" width="5" style="1" customWidth="1"/>
    <col min="10755" max="10755" width="10" style="1" customWidth="1"/>
    <col min="10756" max="10756" width="35" style="1" customWidth="1"/>
    <col min="10757" max="10757" width="5" style="1" customWidth="1"/>
    <col min="10758" max="10758" width="8.5703125" style="1" customWidth="1"/>
    <col min="10759" max="10759" width="10" style="1" customWidth="1"/>
    <col min="10760" max="10760" width="12.85546875" style="1" customWidth="1"/>
    <col min="10761" max="11009" width="9.140625" style="1"/>
    <col min="11010" max="11010" width="5" style="1" customWidth="1"/>
    <col min="11011" max="11011" width="10" style="1" customWidth="1"/>
    <col min="11012" max="11012" width="35" style="1" customWidth="1"/>
    <col min="11013" max="11013" width="5" style="1" customWidth="1"/>
    <col min="11014" max="11014" width="8.5703125" style="1" customWidth="1"/>
    <col min="11015" max="11015" width="10" style="1" customWidth="1"/>
    <col min="11016" max="11016" width="12.85546875" style="1" customWidth="1"/>
    <col min="11017" max="11265" width="9.140625" style="1"/>
    <col min="11266" max="11266" width="5" style="1" customWidth="1"/>
    <col min="11267" max="11267" width="10" style="1" customWidth="1"/>
    <col min="11268" max="11268" width="35" style="1" customWidth="1"/>
    <col min="11269" max="11269" width="5" style="1" customWidth="1"/>
    <col min="11270" max="11270" width="8.5703125" style="1" customWidth="1"/>
    <col min="11271" max="11271" width="10" style="1" customWidth="1"/>
    <col min="11272" max="11272" width="12.85546875" style="1" customWidth="1"/>
    <col min="11273" max="11521" width="9.140625" style="1"/>
    <col min="11522" max="11522" width="5" style="1" customWidth="1"/>
    <col min="11523" max="11523" width="10" style="1" customWidth="1"/>
    <col min="11524" max="11524" width="35" style="1" customWidth="1"/>
    <col min="11525" max="11525" width="5" style="1" customWidth="1"/>
    <col min="11526" max="11526" width="8.5703125" style="1" customWidth="1"/>
    <col min="11527" max="11527" width="10" style="1" customWidth="1"/>
    <col min="11528" max="11528" width="12.85546875" style="1" customWidth="1"/>
    <col min="11529" max="11777" width="9.140625" style="1"/>
    <col min="11778" max="11778" width="5" style="1" customWidth="1"/>
    <col min="11779" max="11779" width="10" style="1" customWidth="1"/>
    <col min="11780" max="11780" width="35" style="1" customWidth="1"/>
    <col min="11781" max="11781" width="5" style="1" customWidth="1"/>
    <col min="11782" max="11782" width="8.5703125" style="1" customWidth="1"/>
    <col min="11783" max="11783" width="10" style="1" customWidth="1"/>
    <col min="11784" max="11784" width="12.85546875" style="1" customWidth="1"/>
    <col min="11785" max="12033" width="9.140625" style="1"/>
    <col min="12034" max="12034" width="5" style="1" customWidth="1"/>
    <col min="12035" max="12035" width="10" style="1" customWidth="1"/>
    <col min="12036" max="12036" width="35" style="1" customWidth="1"/>
    <col min="12037" max="12037" width="5" style="1" customWidth="1"/>
    <col min="12038" max="12038" width="8.5703125" style="1" customWidth="1"/>
    <col min="12039" max="12039" width="10" style="1" customWidth="1"/>
    <col min="12040" max="12040" width="12.85546875" style="1" customWidth="1"/>
    <col min="12041" max="12289" width="9.140625" style="1"/>
    <col min="12290" max="12290" width="5" style="1" customWidth="1"/>
    <col min="12291" max="12291" width="10" style="1" customWidth="1"/>
    <col min="12292" max="12292" width="35" style="1" customWidth="1"/>
    <col min="12293" max="12293" width="5" style="1" customWidth="1"/>
    <col min="12294" max="12294" width="8.5703125" style="1" customWidth="1"/>
    <col min="12295" max="12295" width="10" style="1" customWidth="1"/>
    <col min="12296" max="12296" width="12.85546875" style="1" customWidth="1"/>
    <col min="12297" max="12545" width="9.140625" style="1"/>
    <col min="12546" max="12546" width="5" style="1" customWidth="1"/>
    <col min="12547" max="12547" width="10" style="1" customWidth="1"/>
    <col min="12548" max="12548" width="35" style="1" customWidth="1"/>
    <col min="12549" max="12549" width="5" style="1" customWidth="1"/>
    <col min="12550" max="12550" width="8.5703125" style="1" customWidth="1"/>
    <col min="12551" max="12551" width="10" style="1" customWidth="1"/>
    <col min="12552" max="12552" width="12.85546875" style="1" customWidth="1"/>
    <col min="12553" max="12801" width="9.140625" style="1"/>
    <col min="12802" max="12802" width="5" style="1" customWidth="1"/>
    <col min="12803" max="12803" width="10" style="1" customWidth="1"/>
    <col min="12804" max="12804" width="35" style="1" customWidth="1"/>
    <col min="12805" max="12805" width="5" style="1" customWidth="1"/>
    <col min="12806" max="12806" width="8.5703125" style="1" customWidth="1"/>
    <col min="12807" max="12807" width="10" style="1" customWidth="1"/>
    <col min="12808" max="12808" width="12.85546875" style="1" customWidth="1"/>
    <col min="12809" max="13057" width="9.140625" style="1"/>
    <col min="13058" max="13058" width="5" style="1" customWidth="1"/>
    <col min="13059" max="13059" width="10" style="1" customWidth="1"/>
    <col min="13060" max="13060" width="35" style="1" customWidth="1"/>
    <col min="13061" max="13061" width="5" style="1" customWidth="1"/>
    <col min="13062" max="13062" width="8.5703125" style="1" customWidth="1"/>
    <col min="13063" max="13063" width="10" style="1" customWidth="1"/>
    <col min="13064" max="13064" width="12.85546875" style="1" customWidth="1"/>
    <col min="13065" max="13313" width="9.140625" style="1"/>
    <col min="13314" max="13314" width="5" style="1" customWidth="1"/>
    <col min="13315" max="13315" width="10" style="1" customWidth="1"/>
    <col min="13316" max="13316" width="35" style="1" customWidth="1"/>
    <col min="13317" max="13317" width="5" style="1" customWidth="1"/>
    <col min="13318" max="13318" width="8.5703125" style="1" customWidth="1"/>
    <col min="13319" max="13319" width="10" style="1" customWidth="1"/>
    <col min="13320" max="13320" width="12.85546875" style="1" customWidth="1"/>
    <col min="13321" max="13569" width="9.140625" style="1"/>
    <col min="13570" max="13570" width="5" style="1" customWidth="1"/>
    <col min="13571" max="13571" width="10" style="1" customWidth="1"/>
    <col min="13572" max="13572" width="35" style="1" customWidth="1"/>
    <col min="13573" max="13573" width="5" style="1" customWidth="1"/>
    <col min="13574" max="13574" width="8.5703125" style="1" customWidth="1"/>
    <col min="13575" max="13575" width="10" style="1" customWidth="1"/>
    <col min="13576" max="13576" width="12.85546875" style="1" customWidth="1"/>
    <col min="13577" max="13825" width="9.140625" style="1"/>
    <col min="13826" max="13826" width="5" style="1" customWidth="1"/>
    <col min="13827" max="13827" width="10" style="1" customWidth="1"/>
    <col min="13828" max="13828" width="35" style="1" customWidth="1"/>
    <col min="13829" max="13829" width="5" style="1" customWidth="1"/>
    <col min="13830" max="13830" width="8.5703125" style="1" customWidth="1"/>
    <col min="13831" max="13831" width="10" style="1" customWidth="1"/>
    <col min="13832" max="13832" width="12.85546875" style="1" customWidth="1"/>
    <col min="13833" max="14081" width="9.140625" style="1"/>
    <col min="14082" max="14082" width="5" style="1" customWidth="1"/>
    <col min="14083" max="14083" width="10" style="1" customWidth="1"/>
    <col min="14084" max="14084" width="35" style="1" customWidth="1"/>
    <col min="14085" max="14085" width="5" style="1" customWidth="1"/>
    <col min="14086" max="14086" width="8.5703125" style="1" customWidth="1"/>
    <col min="14087" max="14087" width="10" style="1" customWidth="1"/>
    <col min="14088" max="14088" width="12.85546875" style="1" customWidth="1"/>
    <col min="14089" max="14337" width="9.140625" style="1"/>
    <col min="14338" max="14338" width="5" style="1" customWidth="1"/>
    <col min="14339" max="14339" width="10" style="1" customWidth="1"/>
    <col min="14340" max="14340" width="35" style="1" customWidth="1"/>
    <col min="14341" max="14341" width="5" style="1" customWidth="1"/>
    <col min="14342" max="14342" width="8.5703125" style="1" customWidth="1"/>
    <col min="14343" max="14343" width="10" style="1" customWidth="1"/>
    <col min="14344" max="14344" width="12.85546875" style="1" customWidth="1"/>
    <col min="14345" max="14593" width="9.140625" style="1"/>
    <col min="14594" max="14594" width="5" style="1" customWidth="1"/>
    <col min="14595" max="14595" width="10" style="1" customWidth="1"/>
    <col min="14596" max="14596" width="35" style="1" customWidth="1"/>
    <col min="14597" max="14597" width="5" style="1" customWidth="1"/>
    <col min="14598" max="14598" width="8.5703125" style="1" customWidth="1"/>
    <col min="14599" max="14599" width="10" style="1" customWidth="1"/>
    <col min="14600" max="14600" width="12.85546875" style="1" customWidth="1"/>
    <col min="14601" max="14849" width="9.140625" style="1"/>
    <col min="14850" max="14850" width="5" style="1" customWidth="1"/>
    <col min="14851" max="14851" width="10" style="1" customWidth="1"/>
    <col min="14852" max="14852" width="35" style="1" customWidth="1"/>
    <col min="14853" max="14853" width="5" style="1" customWidth="1"/>
    <col min="14854" max="14854" width="8.5703125" style="1" customWidth="1"/>
    <col min="14855" max="14855" width="10" style="1" customWidth="1"/>
    <col min="14856" max="14856" width="12.85546875" style="1" customWidth="1"/>
    <col min="14857" max="15105" width="9.140625" style="1"/>
    <col min="15106" max="15106" width="5" style="1" customWidth="1"/>
    <col min="15107" max="15107" width="10" style="1" customWidth="1"/>
    <col min="15108" max="15108" width="35" style="1" customWidth="1"/>
    <col min="15109" max="15109" width="5" style="1" customWidth="1"/>
    <col min="15110" max="15110" width="8.5703125" style="1" customWidth="1"/>
    <col min="15111" max="15111" width="10" style="1" customWidth="1"/>
    <col min="15112" max="15112" width="12.85546875" style="1" customWidth="1"/>
    <col min="15113" max="15361" width="9.140625" style="1"/>
    <col min="15362" max="15362" width="5" style="1" customWidth="1"/>
    <col min="15363" max="15363" width="10" style="1" customWidth="1"/>
    <col min="15364" max="15364" width="35" style="1" customWidth="1"/>
    <col min="15365" max="15365" width="5" style="1" customWidth="1"/>
    <col min="15366" max="15366" width="8.5703125" style="1" customWidth="1"/>
    <col min="15367" max="15367" width="10" style="1" customWidth="1"/>
    <col min="15368" max="15368" width="12.85546875" style="1" customWidth="1"/>
    <col min="15369" max="15617" width="9.140625" style="1"/>
    <col min="15618" max="15618" width="5" style="1" customWidth="1"/>
    <col min="15619" max="15619" width="10" style="1" customWidth="1"/>
    <col min="15620" max="15620" width="35" style="1" customWidth="1"/>
    <col min="15621" max="15621" width="5" style="1" customWidth="1"/>
    <col min="15622" max="15622" width="8.5703125" style="1" customWidth="1"/>
    <col min="15623" max="15623" width="10" style="1" customWidth="1"/>
    <col min="15624" max="15624" width="12.85546875" style="1" customWidth="1"/>
    <col min="15625" max="15873" width="9.140625" style="1"/>
    <col min="15874" max="15874" width="5" style="1" customWidth="1"/>
    <col min="15875" max="15875" width="10" style="1" customWidth="1"/>
    <col min="15876" max="15876" width="35" style="1" customWidth="1"/>
    <col min="15877" max="15877" width="5" style="1" customWidth="1"/>
    <col min="15878" max="15878" width="8.5703125" style="1" customWidth="1"/>
    <col min="15879" max="15879" width="10" style="1" customWidth="1"/>
    <col min="15880" max="15880" width="12.85546875" style="1" customWidth="1"/>
    <col min="15881" max="16129" width="9.140625" style="1"/>
    <col min="16130" max="16130" width="5" style="1" customWidth="1"/>
    <col min="16131" max="16131" width="10" style="1" customWidth="1"/>
    <col min="16132" max="16132" width="35" style="1" customWidth="1"/>
    <col min="16133" max="16133" width="5" style="1" customWidth="1"/>
    <col min="16134" max="16134" width="8.5703125" style="1" customWidth="1"/>
    <col min="16135" max="16135" width="10" style="1" customWidth="1"/>
    <col min="16136" max="16136" width="12.85546875" style="1" customWidth="1"/>
    <col min="16137" max="16384" width="9.140625" style="1"/>
  </cols>
  <sheetData>
    <row r="2" spans="2:10" ht="18" customHeight="1" x14ac:dyDescent="0.2">
      <c r="B2" s="37" t="s">
        <v>0</v>
      </c>
      <c r="C2" s="37"/>
      <c r="D2" s="37"/>
      <c r="E2" s="37"/>
      <c r="F2" s="37"/>
      <c r="G2" s="37"/>
      <c r="H2" s="37"/>
    </row>
    <row r="3" spans="2:10" ht="13.5" customHeight="1" x14ac:dyDescent="0.2">
      <c r="B3" s="38" t="s">
        <v>1</v>
      </c>
      <c r="C3" s="38"/>
      <c r="D3" s="38"/>
      <c r="E3" s="38"/>
      <c r="F3" s="38"/>
      <c r="G3" s="38"/>
      <c r="H3" s="38"/>
    </row>
    <row r="4" spans="2:10" ht="22.5" x14ac:dyDescent="0.2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2:10" x14ac:dyDescent="0.2"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4" t="s">
        <v>15</v>
      </c>
    </row>
    <row r="6" spans="2:10" x14ac:dyDescent="0.2">
      <c r="B6" s="5"/>
      <c r="C6" s="5"/>
      <c r="D6" s="5" t="s">
        <v>16</v>
      </c>
      <c r="E6" s="5"/>
      <c r="F6" s="5"/>
      <c r="G6" s="5"/>
      <c r="H6" s="6"/>
      <c r="I6" s="7"/>
    </row>
    <row r="7" spans="2:10" ht="67.5" x14ac:dyDescent="0.2">
      <c r="B7" s="8">
        <v>1</v>
      </c>
      <c r="C7" s="9" t="s">
        <v>203</v>
      </c>
      <c r="D7" s="35" t="s">
        <v>204</v>
      </c>
      <c r="E7" s="11" t="s">
        <v>112</v>
      </c>
      <c r="F7" s="36">
        <v>1</v>
      </c>
      <c r="G7" s="8"/>
      <c r="H7" s="13">
        <f>F7*G7</f>
        <v>0</v>
      </c>
      <c r="I7" s="7"/>
    </row>
    <row r="8" spans="2:10" ht="33.75" x14ac:dyDescent="0.2">
      <c r="B8" s="8">
        <v>2</v>
      </c>
      <c r="C8" s="9" t="s">
        <v>17</v>
      </c>
      <c r="D8" s="10" t="s">
        <v>18</v>
      </c>
      <c r="E8" s="11" t="s">
        <v>19</v>
      </c>
      <c r="F8" s="12">
        <v>165</v>
      </c>
      <c r="G8" s="12"/>
      <c r="H8" s="13">
        <f>F8*G8</f>
        <v>0</v>
      </c>
      <c r="J8" s="7"/>
    </row>
    <row r="9" spans="2:10" ht="33.75" x14ac:dyDescent="0.2">
      <c r="B9" s="8">
        <v>3</v>
      </c>
      <c r="C9" s="9" t="s">
        <v>20</v>
      </c>
      <c r="D9" s="10" t="s">
        <v>21</v>
      </c>
      <c r="E9" s="11" t="s">
        <v>19</v>
      </c>
      <c r="F9" s="12">
        <v>165</v>
      </c>
      <c r="G9" s="12"/>
      <c r="H9" s="13">
        <f t="shared" ref="H9:H14" si="0">F9*G9</f>
        <v>0</v>
      </c>
      <c r="J9" s="7"/>
    </row>
    <row r="10" spans="2:10" ht="33.75" x14ac:dyDescent="0.2">
      <c r="B10" s="8">
        <v>4</v>
      </c>
      <c r="C10" s="9" t="s">
        <v>22</v>
      </c>
      <c r="D10" s="10" t="s">
        <v>23</v>
      </c>
      <c r="E10" s="11" t="s">
        <v>24</v>
      </c>
      <c r="F10" s="12">
        <v>55</v>
      </c>
      <c r="G10" s="12"/>
      <c r="H10" s="13">
        <f t="shared" si="0"/>
        <v>0</v>
      </c>
      <c r="J10" s="7"/>
    </row>
    <row r="11" spans="2:10" ht="22.5" x14ac:dyDescent="0.2">
      <c r="B11" s="8">
        <v>5</v>
      </c>
      <c r="C11" s="9" t="s">
        <v>25</v>
      </c>
      <c r="D11" s="10" t="s">
        <v>26</v>
      </c>
      <c r="E11" s="11" t="s">
        <v>19</v>
      </c>
      <c r="F11" s="12">
        <v>165</v>
      </c>
      <c r="G11" s="12"/>
      <c r="H11" s="13">
        <f t="shared" si="0"/>
        <v>0</v>
      </c>
      <c r="J11" s="7"/>
    </row>
    <row r="12" spans="2:10" ht="33.75" x14ac:dyDescent="0.2">
      <c r="B12" s="8">
        <v>6</v>
      </c>
      <c r="C12" s="9" t="s">
        <v>27</v>
      </c>
      <c r="D12" s="10" t="s">
        <v>28</v>
      </c>
      <c r="E12" s="11" t="s">
        <v>19</v>
      </c>
      <c r="F12" s="12">
        <v>165</v>
      </c>
      <c r="G12" s="12"/>
      <c r="H12" s="13">
        <f t="shared" si="0"/>
        <v>0</v>
      </c>
      <c r="J12" s="7"/>
    </row>
    <row r="13" spans="2:10" ht="33.75" x14ac:dyDescent="0.2">
      <c r="B13" s="8">
        <v>7</v>
      </c>
      <c r="C13" s="9" t="s">
        <v>29</v>
      </c>
      <c r="D13" s="10" t="s">
        <v>30</v>
      </c>
      <c r="E13" s="11" t="s">
        <v>19</v>
      </c>
      <c r="F13" s="12">
        <v>165</v>
      </c>
      <c r="G13" s="12"/>
      <c r="H13" s="13">
        <f t="shared" si="0"/>
        <v>0</v>
      </c>
      <c r="J13" s="7"/>
    </row>
    <row r="14" spans="2:10" ht="33.75" x14ac:dyDescent="0.2">
      <c r="B14" s="8">
        <v>8</v>
      </c>
      <c r="C14" s="9" t="s">
        <v>31</v>
      </c>
      <c r="D14" s="10" t="s">
        <v>32</v>
      </c>
      <c r="E14" s="11" t="s">
        <v>19</v>
      </c>
      <c r="F14" s="12">
        <v>165</v>
      </c>
      <c r="G14" s="12"/>
      <c r="H14" s="13">
        <f t="shared" si="0"/>
        <v>0</v>
      </c>
      <c r="J14" s="7"/>
    </row>
    <row r="15" spans="2:10" x14ac:dyDescent="0.2">
      <c r="B15" s="14"/>
      <c r="C15" s="14"/>
      <c r="D15" s="15" t="s">
        <v>33</v>
      </c>
      <c r="E15" s="14"/>
      <c r="F15" s="14"/>
      <c r="G15" s="14"/>
      <c r="H15" s="16">
        <f>SUM(H7:H14)</f>
        <v>0</v>
      </c>
      <c r="J15" s="7"/>
    </row>
    <row r="16" spans="2:10" ht="22.5" x14ac:dyDescent="0.2">
      <c r="B16" s="5"/>
      <c r="C16" s="5"/>
      <c r="D16" s="5" t="s">
        <v>34</v>
      </c>
      <c r="E16" s="5"/>
      <c r="F16" s="5"/>
      <c r="G16" s="5"/>
      <c r="H16" s="6"/>
      <c r="I16" s="17"/>
    </row>
    <row r="17" spans="2:8" ht="22.5" x14ac:dyDescent="0.2">
      <c r="B17" s="8">
        <v>9</v>
      </c>
      <c r="C17" s="9" t="s">
        <v>35</v>
      </c>
      <c r="D17" s="10" t="s">
        <v>36</v>
      </c>
      <c r="E17" s="11" t="s">
        <v>37</v>
      </c>
      <c r="F17" s="12">
        <v>0.34</v>
      </c>
      <c r="G17" s="13"/>
      <c r="H17" s="13">
        <f>F17*G17</f>
        <v>0</v>
      </c>
    </row>
    <row r="18" spans="2:8" ht="56.25" x14ac:dyDescent="0.2">
      <c r="B18" s="8">
        <v>10</v>
      </c>
      <c r="C18" s="9" t="s">
        <v>38</v>
      </c>
      <c r="D18" s="10" t="s">
        <v>39</v>
      </c>
      <c r="E18" s="11" t="s">
        <v>24</v>
      </c>
      <c r="F18" s="12">
        <v>1.5</v>
      </c>
      <c r="G18" s="12"/>
      <c r="H18" s="13">
        <f t="shared" ref="H18:H46" si="1">F18*G18</f>
        <v>0</v>
      </c>
    </row>
    <row r="19" spans="2:8" ht="56.25" x14ac:dyDescent="0.2">
      <c r="B19" s="8">
        <v>11</v>
      </c>
      <c r="C19" s="9" t="s">
        <v>40</v>
      </c>
      <c r="D19" s="10" t="s">
        <v>41</v>
      </c>
      <c r="E19" s="11" t="s">
        <v>24</v>
      </c>
      <c r="F19" s="12">
        <v>83</v>
      </c>
      <c r="G19" s="12"/>
      <c r="H19" s="13">
        <f t="shared" si="1"/>
        <v>0</v>
      </c>
    </row>
    <row r="20" spans="2:8" ht="56.25" x14ac:dyDescent="0.2">
      <c r="B20" s="8">
        <v>12</v>
      </c>
      <c r="C20" s="9" t="s">
        <v>42</v>
      </c>
      <c r="D20" s="10" t="s">
        <v>43</v>
      </c>
      <c r="E20" s="11" t="s">
        <v>24</v>
      </c>
      <c r="F20" s="12">
        <v>16</v>
      </c>
      <c r="G20" s="12"/>
      <c r="H20" s="13">
        <f t="shared" si="1"/>
        <v>0</v>
      </c>
    </row>
    <row r="21" spans="2:8" ht="56.25" x14ac:dyDescent="0.2">
      <c r="B21" s="8">
        <v>13</v>
      </c>
      <c r="C21" s="9" t="s">
        <v>44</v>
      </c>
      <c r="D21" s="10" t="s">
        <v>45</v>
      </c>
      <c r="E21" s="11" t="s">
        <v>24</v>
      </c>
      <c r="F21" s="12">
        <v>5</v>
      </c>
      <c r="G21" s="12"/>
      <c r="H21" s="13">
        <f t="shared" si="1"/>
        <v>0</v>
      </c>
    </row>
    <row r="22" spans="2:8" ht="56.25" x14ac:dyDescent="0.2">
      <c r="B22" s="8">
        <v>14</v>
      </c>
      <c r="C22" s="9" t="s">
        <v>46</v>
      </c>
      <c r="D22" s="10" t="s">
        <v>47</v>
      </c>
      <c r="E22" s="11" t="s">
        <v>24</v>
      </c>
      <c r="F22" s="12">
        <v>132</v>
      </c>
      <c r="G22" s="12"/>
      <c r="H22" s="13">
        <f t="shared" si="1"/>
        <v>0</v>
      </c>
    </row>
    <row r="23" spans="2:8" ht="56.25" x14ac:dyDescent="0.2">
      <c r="B23" s="8">
        <v>15</v>
      </c>
      <c r="C23" s="9" t="s">
        <v>48</v>
      </c>
      <c r="D23" s="10" t="s">
        <v>49</v>
      </c>
      <c r="E23" s="11" t="s">
        <v>24</v>
      </c>
      <c r="F23" s="12">
        <v>36</v>
      </c>
      <c r="G23" s="12"/>
      <c r="H23" s="13">
        <f t="shared" si="1"/>
        <v>0</v>
      </c>
    </row>
    <row r="24" spans="2:8" ht="56.25" x14ac:dyDescent="0.2">
      <c r="B24" s="8">
        <v>16</v>
      </c>
      <c r="C24" s="9" t="s">
        <v>50</v>
      </c>
      <c r="D24" s="10" t="s">
        <v>51</v>
      </c>
      <c r="E24" s="11" t="s">
        <v>24</v>
      </c>
      <c r="F24" s="12">
        <v>28</v>
      </c>
      <c r="G24" s="12"/>
      <c r="H24" s="13">
        <f t="shared" si="1"/>
        <v>0</v>
      </c>
    </row>
    <row r="25" spans="2:8" ht="56.25" x14ac:dyDescent="0.2">
      <c r="B25" s="8">
        <v>17</v>
      </c>
      <c r="C25" s="9" t="s">
        <v>52</v>
      </c>
      <c r="D25" s="10" t="s">
        <v>53</v>
      </c>
      <c r="E25" s="11" t="s">
        <v>24</v>
      </c>
      <c r="F25" s="12">
        <v>6</v>
      </c>
      <c r="G25" s="12"/>
      <c r="H25" s="13">
        <f t="shared" si="1"/>
        <v>0</v>
      </c>
    </row>
    <row r="26" spans="2:8" ht="45" x14ac:dyDescent="0.2">
      <c r="B26" s="8">
        <v>18</v>
      </c>
      <c r="C26" s="9" t="s">
        <v>54</v>
      </c>
      <c r="D26" s="10" t="s">
        <v>55</v>
      </c>
      <c r="E26" s="11" t="s">
        <v>24</v>
      </c>
      <c r="F26" s="12">
        <v>245</v>
      </c>
      <c r="G26" s="12"/>
      <c r="H26" s="13">
        <f t="shared" si="1"/>
        <v>0</v>
      </c>
    </row>
    <row r="27" spans="2:8" ht="45" x14ac:dyDescent="0.2">
      <c r="B27" s="8">
        <v>19</v>
      </c>
      <c r="C27" s="9" t="s">
        <v>56</v>
      </c>
      <c r="D27" s="10" t="s">
        <v>57</v>
      </c>
      <c r="E27" s="11" t="s">
        <v>24</v>
      </c>
      <c r="F27" s="12">
        <v>450</v>
      </c>
      <c r="G27" s="12"/>
      <c r="H27" s="13">
        <f t="shared" si="1"/>
        <v>0</v>
      </c>
    </row>
    <row r="28" spans="2:8" ht="33.75" x14ac:dyDescent="0.2">
      <c r="B28" s="8">
        <v>20</v>
      </c>
      <c r="C28" s="9" t="s">
        <v>58</v>
      </c>
      <c r="D28" s="10" t="s">
        <v>59</v>
      </c>
      <c r="E28" s="11" t="s">
        <v>60</v>
      </c>
      <c r="F28" s="12">
        <v>198</v>
      </c>
      <c r="G28" s="12"/>
      <c r="H28" s="13">
        <f t="shared" si="1"/>
        <v>0</v>
      </c>
    </row>
    <row r="29" spans="2:8" ht="22.5" x14ac:dyDescent="0.2">
      <c r="B29" s="8">
        <v>21</v>
      </c>
      <c r="C29" s="9" t="s">
        <v>61</v>
      </c>
      <c r="D29" s="10" t="s">
        <v>62</v>
      </c>
      <c r="E29" s="11" t="s">
        <v>63</v>
      </c>
      <c r="F29" s="12">
        <v>25</v>
      </c>
      <c r="G29" s="12"/>
      <c r="H29" s="13">
        <f t="shared" si="1"/>
        <v>0</v>
      </c>
    </row>
    <row r="30" spans="2:8" ht="22.5" x14ac:dyDescent="0.2">
      <c r="B30" s="8">
        <v>22</v>
      </c>
      <c r="C30" s="9" t="s">
        <v>64</v>
      </c>
      <c r="D30" s="10" t="s">
        <v>65</v>
      </c>
      <c r="E30" s="11" t="s">
        <v>19</v>
      </c>
      <c r="F30" s="12">
        <v>400</v>
      </c>
      <c r="G30" s="12"/>
      <c r="H30" s="13">
        <f t="shared" si="1"/>
        <v>0</v>
      </c>
    </row>
    <row r="31" spans="2:8" ht="45" x14ac:dyDescent="0.2">
      <c r="B31" s="8">
        <v>23</v>
      </c>
      <c r="C31" s="9" t="s">
        <v>66</v>
      </c>
      <c r="D31" s="10" t="s">
        <v>67</v>
      </c>
      <c r="E31" s="11" t="s">
        <v>24</v>
      </c>
      <c r="F31" s="12">
        <v>157</v>
      </c>
      <c r="G31" s="12"/>
      <c r="H31" s="13">
        <f t="shared" si="1"/>
        <v>0</v>
      </c>
    </row>
    <row r="32" spans="2:8" ht="33.75" x14ac:dyDescent="0.2">
      <c r="B32" s="8">
        <v>24</v>
      </c>
      <c r="C32" s="9" t="s">
        <v>68</v>
      </c>
      <c r="D32" s="10" t="s">
        <v>69</v>
      </c>
      <c r="E32" s="11" t="s">
        <v>24</v>
      </c>
      <c r="F32" s="12">
        <v>0.5</v>
      </c>
      <c r="G32" s="12"/>
      <c r="H32" s="13">
        <f>F32*G32</f>
        <v>0</v>
      </c>
    </row>
    <row r="33" spans="2:8" ht="33.75" x14ac:dyDescent="0.2">
      <c r="B33" s="8">
        <v>25</v>
      </c>
      <c r="C33" s="9" t="s">
        <v>70</v>
      </c>
      <c r="D33" s="10" t="s">
        <v>71</v>
      </c>
      <c r="E33" s="11" t="s">
        <v>24</v>
      </c>
      <c r="F33" s="12">
        <v>330</v>
      </c>
      <c r="G33" s="12"/>
      <c r="H33" s="13">
        <f t="shared" si="1"/>
        <v>0</v>
      </c>
    </row>
    <row r="34" spans="2:8" ht="33.75" x14ac:dyDescent="0.2">
      <c r="B34" s="8">
        <v>26</v>
      </c>
      <c r="C34" s="9" t="s">
        <v>72</v>
      </c>
      <c r="D34" s="10" t="s">
        <v>73</v>
      </c>
      <c r="E34" s="11" t="s">
        <v>24</v>
      </c>
      <c r="F34" s="12">
        <v>98</v>
      </c>
      <c r="G34" s="12"/>
      <c r="H34" s="13">
        <f t="shared" si="1"/>
        <v>0</v>
      </c>
    </row>
    <row r="35" spans="2:8" ht="33.75" x14ac:dyDescent="0.2">
      <c r="B35" s="8">
        <v>27</v>
      </c>
      <c r="C35" s="9" t="s">
        <v>70</v>
      </c>
      <c r="D35" s="10" t="s">
        <v>74</v>
      </c>
      <c r="E35" s="11" t="s">
        <v>24</v>
      </c>
      <c r="F35" s="12">
        <v>135</v>
      </c>
      <c r="G35" s="12"/>
      <c r="H35" s="13">
        <f t="shared" si="1"/>
        <v>0</v>
      </c>
    </row>
    <row r="36" spans="2:8" ht="33.75" x14ac:dyDescent="0.2">
      <c r="B36" s="8">
        <v>28</v>
      </c>
      <c r="C36" s="9" t="s">
        <v>72</v>
      </c>
      <c r="D36" s="10" t="s">
        <v>75</v>
      </c>
      <c r="E36" s="11" t="s">
        <v>24</v>
      </c>
      <c r="F36" s="12">
        <v>26</v>
      </c>
      <c r="G36" s="12"/>
      <c r="H36" s="13">
        <f t="shared" si="1"/>
        <v>0</v>
      </c>
    </row>
    <row r="37" spans="2:8" ht="33.75" x14ac:dyDescent="0.2">
      <c r="B37" s="8">
        <v>29</v>
      </c>
      <c r="C37" s="9" t="s">
        <v>66</v>
      </c>
      <c r="D37" s="10" t="s">
        <v>76</v>
      </c>
      <c r="E37" s="11" t="s">
        <v>24</v>
      </c>
      <c r="F37" s="12">
        <v>75</v>
      </c>
      <c r="G37" s="12"/>
      <c r="H37" s="13">
        <f t="shared" si="1"/>
        <v>0</v>
      </c>
    </row>
    <row r="38" spans="2:8" ht="33.75" x14ac:dyDescent="0.2">
      <c r="B38" s="8">
        <v>30</v>
      </c>
      <c r="C38" s="9" t="s">
        <v>77</v>
      </c>
      <c r="D38" s="10" t="s">
        <v>78</v>
      </c>
      <c r="E38" s="11" t="s">
        <v>24</v>
      </c>
      <c r="F38" s="12">
        <v>20</v>
      </c>
      <c r="G38" s="12"/>
      <c r="H38" s="13">
        <f t="shared" si="1"/>
        <v>0</v>
      </c>
    </row>
    <row r="39" spans="2:8" ht="22.5" x14ac:dyDescent="0.2">
      <c r="B39" s="8">
        <v>31</v>
      </c>
      <c r="C39" s="9" t="s">
        <v>79</v>
      </c>
      <c r="D39" s="10" t="s">
        <v>80</v>
      </c>
      <c r="E39" s="11" t="s">
        <v>24</v>
      </c>
      <c r="F39" s="12">
        <v>585.5</v>
      </c>
      <c r="G39" s="12"/>
      <c r="H39" s="13">
        <f t="shared" si="1"/>
        <v>0</v>
      </c>
    </row>
    <row r="40" spans="2:8" ht="45" x14ac:dyDescent="0.2">
      <c r="B40" s="8">
        <v>32</v>
      </c>
      <c r="C40" s="9" t="s">
        <v>81</v>
      </c>
      <c r="D40" s="10" t="s">
        <v>82</v>
      </c>
      <c r="E40" s="11" t="s">
        <v>19</v>
      </c>
      <c r="F40" s="12">
        <v>586</v>
      </c>
      <c r="G40" s="12"/>
      <c r="H40" s="13">
        <f t="shared" si="1"/>
        <v>0</v>
      </c>
    </row>
    <row r="41" spans="2:8" ht="45" x14ac:dyDescent="0.2">
      <c r="B41" s="8">
        <v>33</v>
      </c>
      <c r="C41" s="9" t="s">
        <v>83</v>
      </c>
      <c r="D41" s="10" t="s">
        <v>84</v>
      </c>
      <c r="E41" s="11" t="s">
        <v>19</v>
      </c>
      <c r="F41" s="12">
        <v>100</v>
      </c>
      <c r="G41" s="12"/>
      <c r="H41" s="13">
        <f t="shared" si="1"/>
        <v>0</v>
      </c>
    </row>
    <row r="42" spans="2:8" ht="45" x14ac:dyDescent="0.2">
      <c r="B42" s="8">
        <v>34</v>
      </c>
      <c r="C42" s="9" t="s">
        <v>85</v>
      </c>
      <c r="D42" s="10" t="s">
        <v>86</v>
      </c>
      <c r="E42" s="11" t="s">
        <v>19</v>
      </c>
      <c r="F42" s="12">
        <v>940</v>
      </c>
      <c r="G42" s="12"/>
      <c r="H42" s="13">
        <f>F42*G42</f>
        <v>0</v>
      </c>
    </row>
    <row r="43" spans="2:8" ht="45" x14ac:dyDescent="0.2">
      <c r="B43" s="8">
        <v>35</v>
      </c>
      <c r="C43" s="9" t="s">
        <v>87</v>
      </c>
      <c r="D43" s="10" t="s">
        <v>88</v>
      </c>
      <c r="E43" s="11" t="s">
        <v>19</v>
      </c>
      <c r="F43" s="12">
        <v>146</v>
      </c>
      <c r="G43" s="12"/>
      <c r="H43" s="13">
        <f t="shared" si="1"/>
        <v>0</v>
      </c>
    </row>
    <row r="44" spans="2:8" ht="45" x14ac:dyDescent="0.2">
      <c r="B44" s="8">
        <v>36</v>
      </c>
      <c r="C44" s="9" t="s">
        <v>89</v>
      </c>
      <c r="D44" s="10" t="s">
        <v>90</v>
      </c>
      <c r="E44" s="11" t="s">
        <v>19</v>
      </c>
      <c r="F44" s="12">
        <v>202</v>
      </c>
      <c r="G44" s="12"/>
      <c r="H44" s="13">
        <f t="shared" si="1"/>
        <v>0</v>
      </c>
    </row>
    <row r="45" spans="2:8" ht="45" x14ac:dyDescent="0.2">
      <c r="B45" s="8">
        <v>37</v>
      </c>
      <c r="C45" s="9" t="s">
        <v>91</v>
      </c>
      <c r="D45" s="10" t="s">
        <v>92</v>
      </c>
      <c r="E45" s="11" t="s">
        <v>19</v>
      </c>
      <c r="F45" s="12">
        <v>35</v>
      </c>
      <c r="G45" s="12"/>
      <c r="H45" s="13">
        <f t="shared" si="1"/>
        <v>0</v>
      </c>
    </row>
    <row r="46" spans="2:8" ht="56.25" x14ac:dyDescent="0.2">
      <c r="B46" s="8">
        <v>38</v>
      </c>
      <c r="C46" s="9" t="s">
        <v>93</v>
      </c>
      <c r="D46" s="10" t="s">
        <v>94</v>
      </c>
      <c r="E46" s="11" t="s">
        <v>24</v>
      </c>
      <c r="F46" s="12">
        <v>54</v>
      </c>
      <c r="G46" s="12"/>
      <c r="H46" s="13">
        <f t="shared" si="1"/>
        <v>0</v>
      </c>
    </row>
    <row r="47" spans="2:8" ht="22.5" x14ac:dyDescent="0.2">
      <c r="B47" s="14"/>
      <c r="C47" s="14"/>
      <c r="D47" s="15" t="s">
        <v>95</v>
      </c>
      <c r="E47" s="14"/>
      <c r="F47" s="14"/>
      <c r="G47" s="14"/>
      <c r="H47" s="16">
        <f>SUM(H17:H46)</f>
        <v>0</v>
      </c>
    </row>
    <row r="48" spans="2:8" ht="30.75" customHeight="1" x14ac:dyDescent="0.2">
      <c r="B48" s="5"/>
      <c r="C48" s="5"/>
      <c r="D48" s="5" t="s">
        <v>96</v>
      </c>
      <c r="E48" s="5"/>
      <c r="F48" s="5"/>
      <c r="G48" s="5"/>
      <c r="H48" s="5"/>
    </row>
    <row r="49" spans="2:8" ht="67.5" x14ac:dyDescent="0.2">
      <c r="B49" s="8">
        <v>39</v>
      </c>
      <c r="C49" s="9" t="s">
        <v>97</v>
      </c>
      <c r="D49" s="10" t="s">
        <v>205</v>
      </c>
      <c r="E49" s="18" t="s">
        <v>63</v>
      </c>
      <c r="F49" s="12">
        <v>7</v>
      </c>
      <c r="G49" s="12"/>
      <c r="H49" s="13">
        <f t="shared" ref="H49:H59" si="2">F49*G49</f>
        <v>0</v>
      </c>
    </row>
    <row r="50" spans="2:8" ht="45" x14ac:dyDescent="0.2">
      <c r="B50" s="8">
        <v>40</v>
      </c>
      <c r="C50" s="9" t="s">
        <v>98</v>
      </c>
      <c r="D50" s="10" t="s">
        <v>99</v>
      </c>
      <c r="E50" s="18" t="s">
        <v>63</v>
      </c>
      <c r="F50" s="12">
        <v>345</v>
      </c>
      <c r="G50" s="12"/>
      <c r="H50" s="13">
        <f t="shared" si="2"/>
        <v>0</v>
      </c>
    </row>
    <row r="51" spans="2:8" ht="22.5" x14ac:dyDescent="0.2">
      <c r="B51" s="8">
        <v>41</v>
      </c>
      <c r="C51" s="9" t="s">
        <v>100</v>
      </c>
      <c r="D51" s="10" t="s">
        <v>101</v>
      </c>
      <c r="E51" s="18" t="s">
        <v>102</v>
      </c>
      <c r="F51" s="12">
        <v>12</v>
      </c>
      <c r="G51" s="13"/>
      <c r="H51" s="13">
        <f t="shared" si="2"/>
        <v>0</v>
      </c>
    </row>
    <row r="52" spans="2:8" ht="33.75" x14ac:dyDescent="0.2">
      <c r="B52" s="8">
        <v>42</v>
      </c>
      <c r="C52" s="9" t="s">
        <v>103</v>
      </c>
      <c r="D52" s="10" t="s">
        <v>104</v>
      </c>
      <c r="E52" s="18" t="s">
        <v>105</v>
      </c>
      <c r="F52" s="12">
        <v>-14</v>
      </c>
      <c r="G52" s="12"/>
      <c r="H52" s="13">
        <f t="shared" si="2"/>
        <v>0</v>
      </c>
    </row>
    <row r="53" spans="2:8" ht="22.5" x14ac:dyDescent="0.2">
      <c r="B53" s="8">
        <v>43</v>
      </c>
      <c r="C53" s="9" t="s">
        <v>106</v>
      </c>
      <c r="D53" s="10" t="s">
        <v>107</v>
      </c>
      <c r="E53" s="18" t="s">
        <v>102</v>
      </c>
      <c r="F53" s="12">
        <v>1</v>
      </c>
      <c r="G53" s="13"/>
      <c r="H53" s="13">
        <f t="shared" si="2"/>
        <v>0</v>
      </c>
    </row>
    <row r="54" spans="2:8" ht="33.75" x14ac:dyDescent="0.2">
      <c r="B54" s="8">
        <v>44</v>
      </c>
      <c r="C54" s="9" t="s">
        <v>108</v>
      </c>
      <c r="D54" s="10" t="s">
        <v>109</v>
      </c>
      <c r="E54" s="18" t="s">
        <v>105</v>
      </c>
      <c r="F54" s="12">
        <v>-3</v>
      </c>
      <c r="G54" s="12"/>
      <c r="H54" s="13">
        <f t="shared" si="2"/>
        <v>0</v>
      </c>
    </row>
    <row r="55" spans="2:8" ht="22.5" x14ac:dyDescent="0.2">
      <c r="B55" s="8">
        <v>45</v>
      </c>
      <c r="C55" s="9" t="s">
        <v>110</v>
      </c>
      <c r="D55" s="10" t="s">
        <v>111</v>
      </c>
      <c r="E55" s="18" t="s">
        <v>112</v>
      </c>
      <c r="F55" s="12">
        <v>2</v>
      </c>
      <c r="G55" s="12"/>
      <c r="H55" s="13">
        <f t="shared" si="2"/>
        <v>0</v>
      </c>
    </row>
    <row r="56" spans="2:8" ht="22.5" x14ac:dyDescent="0.2">
      <c r="B56" s="8">
        <v>46</v>
      </c>
      <c r="C56" s="9" t="s">
        <v>110</v>
      </c>
      <c r="D56" s="10" t="s">
        <v>113</v>
      </c>
      <c r="E56" s="18" t="s">
        <v>112</v>
      </c>
      <c r="F56" s="12">
        <v>1</v>
      </c>
      <c r="G56" s="12"/>
      <c r="H56" s="13">
        <f t="shared" si="2"/>
        <v>0</v>
      </c>
    </row>
    <row r="57" spans="2:8" ht="22.5" x14ac:dyDescent="0.2">
      <c r="B57" s="8">
        <v>47</v>
      </c>
      <c r="C57" s="9" t="s">
        <v>114</v>
      </c>
      <c r="D57" s="10" t="s">
        <v>115</v>
      </c>
      <c r="E57" s="18" t="s">
        <v>63</v>
      </c>
      <c r="F57" s="12">
        <v>11.5</v>
      </c>
      <c r="G57" s="12"/>
      <c r="H57" s="13">
        <f t="shared" si="2"/>
        <v>0</v>
      </c>
    </row>
    <row r="58" spans="2:8" ht="22.5" x14ac:dyDescent="0.2">
      <c r="B58" s="8">
        <v>48</v>
      </c>
      <c r="C58" s="9" t="s">
        <v>116</v>
      </c>
      <c r="D58" s="10" t="s">
        <v>117</v>
      </c>
      <c r="E58" s="18" t="s">
        <v>63</v>
      </c>
      <c r="F58" s="12">
        <v>2.5</v>
      </c>
      <c r="G58" s="12"/>
      <c r="H58" s="13">
        <f t="shared" si="2"/>
        <v>0</v>
      </c>
    </row>
    <row r="59" spans="2:8" ht="22.5" x14ac:dyDescent="0.2">
      <c r="B59" s="8">
        <v>49</v>
      </c>
      <c r="C59" s="9" t="s">
        <v>118</v>
      </c>
      <c r="D59" s="10" t="s">
        <v>119</v>
      </c>
      <c r="E59" s="18" t="s">
        <v>63</v>
      </c>
      <c r="F59" s="12">
        <v>345</v>
      </c>
      <c r="G59" s="12"/>
      <c r="H59" s="13">
        <f t="shared" si="2"/>
        <v>0</v>
      </c>
    </row>
    <row r="60" spans="2:8" ht="22.5" x14ac:dyDescent="0.2">
      <c r="B60" s="14"/>
      <c r="C60" s="14"/>
      <c r="D60" s="15" t="s">
        <v>120</v>
      </c>
      <c r="E60" s="14"/>
      <c r="F60" s="14"/>
      <c r="G60" s="14"/>
      <c r="H60" s="16">
        <f>SUM(H49:H59)</f>
        <v>0</v>
      </c>
    </row>
    <row r="61" spans="2:8" ht="22.5" x14ac:dyDescent="0.2">
      <c r="B61" s="5"/>
      <c r="C61" s="5"/>
      <c r="D61" s="5" t="s">
        <v>121</v>
      </c>
      <c r="E61" s="5"/>
      <c r="F61" s="5"/>
      <c r="G61" s="5"/>
      <c r="H61" s="5"/>
    </row>
    <row r="62" spans="2:8" ht="22.5" x14ac:dyDescent="0.2">
      <c r="B62" s="8">
        <v>50</v>
      </c>
      <c r="C62" s="9" t="s">
        <v>35</v>
      </c>
      <c r="D62" s="10" t="s">
        <v>36</v>
      </c>
      <c r="E62" s="11" t="s">
        <v>37</v>
      </c>
      <c r="F62" s="12">
        <v>0.25</v>
      </c>
      <c r="G62" s="13"/>
      <c r="H62" s="13">
        <f t="shared" ref="H62:H86" si="3">F62*G62</f>
        <v>0</v>
      </c>
    </row>
    <row r="63" spans="2:8" ht="56.25" x14ac:dyDescent="0.2">
      <c r="B63" s="8">
        <v>51</v>
      </c>
      <c r="C63" s="9" t="s">
        <v>38</v>
      </c>
      <c r="D63" s="10" t="s">
        <v>122</v>
      </c>
      <c r="E63" s="11" t="s">
        <v>24</v>
      </c>
      <c r="F63" s="12">
        <v>23.5</v>
      </c>
      <c r="G63" s="12"/>
      <c r="H63" s="13">
        <f t="shared" si="3"/>
        <v>0</v>
      </c>
    </row>
    <row r="64" spans="2:8" ht="56.25" x14ac:dyDescent="0.2">
      <c r="B64" s="8">
        <v>52</v>
      </c>
      <c r="C64" s="9" t="s">
        <v>40</v>
      </c>
      <c r="D64" s="10" t="s">
        <v>123</v>
      </c>
      <c r="E64" s="11" t="s">
        <v>24</v>
      </c>
      <c r="F64" s="12">
        <v>57</v>
      </c>
      <c r="G64" s="12"/>
      <c r="H64" s="13">
        <f t="shared" si="3"/>
        <v>0</v>
      </c>
    </row>
    <row r="65" spans="2:8" ht="56.25" x14ac:dyDescent="0.2">
      <c r="B65" s="8">
        <v>53</v>
      </c>
      <c r="C65" s="9" t="s">
        <v>46</v>
      </c>
      <c r="D65" s="10" t="s">
        <v>124</v>
      </c>
      <c r="E65" s="11" t="s">
        <v>24</v>
      </c>
      <c r="F65" s="12">
        <v>68</v>
      </c>
      <c r="G65" s="12"/>
      <c r="H65" s="13">
        <f t="shared" si="3"/>
        <v>0</v>
      </c>
    </row>
    <row r="66" spans="2:8" ht="56.25" x14ac:dyDescent="0.2">
      <c r="B66" s="8">
        <v>54</v>
      </c>
      <c r="C66" s="9" t="s">
        <v>125</v>
      </c>
      <c r="D66" s="10" t="s">
        <v>126</v>
      </c>
      <c r="E66" s="11" t="s">
        <v>24</v>
      </c>
      <c r="F66" s="12">
        <v>11</v>
      </c>
      <c r="G66" s="12"/>
      <c r="H66" s="13">
        <f t="shared" si="3"/>
        <v>0</v>
      </c>
    </row>
    <row r="67" spans="2:8" ht="56.25" x14ac:dyDescent="0.2">
      <c r="B67" s="8">
        <v>55</v>
      </c>
      <c r="C67" s="9" t="s">
        <v>52</v>
      </c>
      <c r="D67" s="10" t="s">
        <v>127</v>
      </c>
      <c r="E67" s="11" t="s">
        <v>24</v>
      </c>
      <c r="F67" s="12">
        <v>11</v>
      </c>
      <c r="G67" s="12"/>
      <c r="H67" s="13">
        <f t="shared" si="3"/>
        <v>0</v>
      </c>
    </row>
    <row r="68" spans="2:8" ht="45" x14ac:dyDescent="0.2">
      <c r="B68" s="8">
        <v>56</v>
      </c>
      <c r="C68" s="9" t="s">
        <v>54</v>
      </c>
      <c r="D68" s="10" t="s">
        <v>128</v>
      </c>
      <c r="E68" s="11" t="s">
        <v>24</v>
      </c>
      <c r="F68" s="12">
        <v>135</v>
      </c>
      <c r="G68" s="12"/>
      <c r="H68" s="13">
        <f t="shared" si="3"/>
        <v>0</v>
      </c>
    </row>
    <row r="69" spans="2:8" ht="45" x14ac:dyDescent="0.2">
      <c r="B69" s="8">
        <v>57</v>
      </c>
      <c r="C69" s="9" t="s">
        <v>56</v>
      </c>
      <c r="D69" s="10" t="s">
        <v>129</v>
      </c>
      <c r="E69" s="11" t="s">
        <v>24</v>
      </c>
      <c r="F69" s="12">
        <v>210</v>
      </c>
      <c r="G69" s="12"/>
      <c r="H69" s="13">
        <f t="shared" si="3"/>
        <v>0</v>
      </c>
    </row>
    <row r="70" spans="2:8" ht="33.75" x14ac:dyDescent="0.2">
      <c r="B70" s="8">
        <v>58</v>
      </c>
      <c r="C70" s="9" t="s">
        <v>58</v>
      </c>
      <c r="D70" s="10" t="s">
        <v>130</v>
      </c>
      <c r="E70" s="11" t="s">
        <v>60</v>
      </c>
      <c r="F70" s="12">
        <v>112</v>
      </c>
      <c r="G70" s="12"/>
      <c r="H70" s="13">
        <f t="shared" si="3"/>
        <v>0</v>
      </c>
    </row>
    <row r="71" spans="2:8" ht="22.5" x14ac:dyDescent="0.2">
      <c r="B71" s="8">
        <v>59</v>
      </c>
      <c r="C71" s="9" t="s">
        <v>61</v>
      </c>
      <c r="D71" s="10" t="s">
        <v>62</v>
      </c>
      <c r="E71" s="11" t="s">
        <v>63</v>
      </c>
      <c r="F71" s="12">
        <v>25</v>
      </c>
      <c r="G71" s="12"/>
      <c r="H71" s="13">
        <f t="shared" si="3"/>
        <v>0</v>
      </c>
    </row>
    <row r="72" spans="2:8" ht="22.5" x14ac:dyDescent="0.2">
      <c r="B72" s="8">
        <v>60</v>
      </c>
      <c r="C72" s="9" t="s">
        <v>64</v>
      </c>
      <c r="D72" s="10" t="s">
        <v>65</v>
      </c>
      <c r="E72" s="11" t="s">
        <v>19</v>
      </c>
      <c r="F72" s="12">
        <v>270</v>
      </c>
      <c r="G72" s="12"/>
      <c r="H72" s="13">
        <f t="shared" si="3"/>
        <v>0</v>
      </c>
    </row>
    <row r="73" spans="2:8" ht="45" x14ac:dyDescent="0.2">
      <c r="B73" s="8">
        <v>61</v>
      </c>
      <c r="C73" s="9" t="s">
        <v>66</v>
      </c>
      <c r="D73" s="10" t="s">
        <v>131</v>
      </c>
      <c r="E73" s="11" t="s">
        <v>24</v>
      </c>
      <c r="F73" s="12">
        <v>118</v>
      </c>
      <c r="G73" s="12"/>
      <c r="H73" s="13">
        <f t="shared" si="3"/>
        <v>0</v>
      </c>
    </row>
    <row r="74" spans="2:8" ht="33.75" x14ac:dyDescent="0.2">
      <c r="B74" s="8">
        <v>62</v>
      </c>
      <c r="C74" s="9" t="s">
        <v>68</v>
      </c>
      <c r="D74" s="10" t="s">
        <v>132</v>
      </c>
      <c r="E74" s="11" t="s">
        <v>24</v>
      </c>
      <c r="F74" s="12">
        <v>11.5</v>
      </c>
      <c r="G74" s="12"/>
      <c r="H74" s="13">
        <f t="shared" si="3"/>
        <v>0</v>
      </c>
    </row>
    <row r="75" spans="2:8" ht="33.75" x14ac:dyDescent="0.2">
      <c r="B75" s="8">
        <v>63</v>
      </c>
      <c r="C75" s="9" t="s">
        <v>70</v>
      </c>
      <c r="D75" s="10" t="s">
        <v>133</v>
      </c>
      <c r="E75" s="11" t="s">
        <v>24</v>
      </c>
      <c r="F75" s="12">
        <v>165</v>
      </c>
      <c r="G75" s="12"/>
      <c r="H75" s="13">
        <f t="shared" si="3"/>
        <v>0</v>
      </c>
    </row>
    <row r="76" spans="2:8" ht="33.75" x14ac:dyDescent="0.2">
      <c r="B76" s="8">
        <v>64</v>
      </c>
      <c r="C76" s="9" t="s">
        <v>72</v>
      </c>
      <c r="D76" s="10" t="s">
        <v>134</v>
      </c>
      <c r="E76" s="11" t="s">
        <v>24</v>
      </c>
      <c r="F76" s="12">
        <v>15</v>
      </c>
      <c r="G76" s="12"/>
      <c r="H76" s="13">
        <f t="shared" si="3"/>
        <v>0</v>
      </c>
    </row>
    <row r="77" spans="2:8" ht="33.75" x14ac:dyDescent="0.2">
      <c r="B77" s="8">
        <v>65</v>
      </c>
      <c r="C77" s="9" t="s">
        <v>77</v>
      </c>
      <c r="D77" s="10" t="s">
        <v>135</v>
      </c>
      <c r="E77" s="11" t="s">
        <v>24</v>
      </c>
      <c r="F77" s="12">
        <v>35</v>
      </c>
      <c r="G77" s="12"/>
      <c r="H77" s="13">
        <f t="shared" si="3"/>
        <v>0</v>
      </c>
    </row>
    <row r="78" spans="2:8" ht="33.75" x14ac:dyDescent="0.2">
      <c r="B78" s="8">
        <v>66</v>
      </c>
      <c r="C78" s="9" t="s">
        <v>70</v>
      </c>
      <c r="D78" s="10" t="s">
        <v>136</v>
      </c>
      <c r="E78" s="11" t="s">
        <v>24</v>
      </c>
      <c r="F78" s="12">
        <v>91</v>
      </c>
      <c r="G78" s="12"/>
      <c r="H78" s="13">
        <f t="shared" si="3"/>
        <v>0</v>
      </c>
    </row>
    <row r="79" spans="2:8" ht="33.75" x14ac:dyDescent="0.2">
      <c r="B79" s="8">
        <v>67</v>
      </c>
      <c r="C79" s="9" t="s">
        <v>72</v>
      </c>
      <c r="D79" s="10" t="s">
        <v>137</v>
      </c>
      <c r="E79" s="11" t="s">
        <v>24</v>
      </c>
      <c r="F79" s="12">
        <v>14</v>
      </c>
      <c r="G79" s="12"/>
      <c r="H79" s="13">
        <f t="shared" si="3"/>
        <v>0</v>
      </c>
    </row>
    <row r="80" spans="2:8" ht="22.5" x14ac:dyDescent="0.2">
      <c r="B80" s="8">
        <v>68</v>
      </c>
      <c r="C80" s="9" t="s">
        <v>79</v>
      </c>
      <c r="D80" s="10" t="s">
        <v>80</v>
      </c>
      <c r="E80" s="11" t="s">
        <v>24</v>
      </c>
      <c r="F80" s="12">
        <v>344.5</v>
      </c>
      <c r="G80" s="12"/>
      <c r="H80" s="13">
        <f t="shared" si="3"/>
        <v>0</v>
      </c>
    </row>
    <row r="81" spans="2:8" ht="45" x14ac:dyDescent="0.2">
      <c r="B81" s="8">
        <v>69</v>
      </c>
      <c r="C81" s="9" t="s">
        <v>81</v>
      </c>
      <c r="D81" s="10" t="s">
        <v>82</v>
      </c>
      <c r="E81" s="11" t="s">
        <v>19</v>
      </c>
      <c r="F81" s="12">
        <v>414</v>
      </c>
      <c r="G81" s="12"/>
      <c r="H81" s="13">
        <f t="shared" si="3"/>
        <v>0</v>
      </c>
    </row>
    <row r="82" spans="2:8" ht="45" x14ac:dyDescent="0.2">
      <c r="B82" s="8">
        <v>70</v>
      </c>
      <c r="C82" s="9" t="s">
        <v>85</v>
      </c>
      <c r="D82" s="10" t="s">
        <v>86</v>
      </c>
      <c r="E82" s="11" t="s">
        <v>19</v>
      </c>
      <c r="F82" s="12">
        <v>460</v>
      </c>
      <c r="G82" s="12"/>
      <c r="H82" s="13">
        <f t="shared" si="3"/>
        <v>0</v>
      </c>
    </row>
    <row r="83" spans="2:8" ht="45" x14ac:dyDescent="0.2">
      <c r="B83" s="8">
        <v>71</v>
      </c>
      <c r="C83" s="9" t="s">
        <v>87</v>
      </c>
      <c r="D83" s="10" t="s">
        <v>88</v>
      </c>
      <c r="E83" s="11" t="s">
        <v>19</v>
      </c>
      <c r="F83" s="12">
        <v>54</v>
      </c>
      <c r="G83" s="12"/>
      <c r="H83" s="13">
        <f t="shared" si="3"/>
        <v>0</v>
      </c>
    </row>
    <row r="84" spans="2:8" ht="45" x14ac:dyDescent="0.2">
      <c r="B84" s="8">
        <v>72</v>
      </c>
      <c r="C84" s="9" t="s">
        <v>89</v>
      </c>
      <c r="D84" s="10" t="s">
        <v>90</v>
      </c>
      <c r="E84" s="11" t="s">
        <v>19</v>
      </c>
      <c r="F84" s="12">
        <v>28</v>
      </c>
      <c r="G84" s="12"/>
      <c r="H84" s="13">
        <f t="shared" si="3"/>
        <v>0</v>
      </c>
    </row>
    <row r="85" spans="2:8" ht="45" x14ac:dyDescent="0.2">
      <c r="B85" s="8">
        <v>73</v>
      </c>
      <c r="C85" s="9" t="s">
        <v>91</v>
      </c>
      <c r="D85" s="10" t="s">
        <v>92</v>
      </c>
      <c r="E85" s="11" t="s">
        <v>19</v>
      </c>
      <c r="F85" s="12">
        <v>55</v>
      </c>
      <c r="G85" s="12"/>
      <c r="H85" s="13">
        <f t="shared" si="3"/>
        <v>0</v>
      </c>
    </row>
    <row r="86" spans="2:8" ht="56.25" x14ac:dyDescent="0.2">
      <c r="B86" s="8">
        <v>74</v>
      </c>
      <c r="C86" s="9" t="s">
        <v>93</v>
      </c>
      <c r="D86" s="10" t="s">
        <v>94</v>
      </c>
      <c r="E86" s="11" t="s">
        <v>24</v>
      </c>
      <c r="F86" s="12">
        <v>66</v>
      </c>
      <c r="G86" s="12"/>
      <c r="H86" s="13">
        <f t="shared" si="3"/>
        <v>0</v>
      </c>
    </row>
    <row r="87" spans="2:8" x14ac:dyDescent="0.2">
      <c r="B87" s="14"/>
      <c r="C87" s="14"/>
      <c r="D87" s="15" t="s">
        <v>138</v>
      </c>
      <c r="E87" s="14"/>
      <c r="F87" s="14"/>
      <c r="G87" s="14"/>
      <c r="H87" s="16">
        <f>SUM(H62:H86)</f>
        <v>0</v>
      </c>
    </row>
    <row r="88" spans="2:8" ht="22.5" x14ac:dyDescent="0.2">
      <c r="B88" s="5"/>
      <c r="C88" s="5"/>
      <c r="D88" s="5" t="s">
        <v>139</v>
      </c>
      <c r="E88" s="5"/>
      <c r="F88" s="5"/>
      <c r="G88" s="5"/>
      <c r="H88" s="5"/>
    </row>
    <row r="89" spans="2:8" ht="22.5" x14ac:dyDescent="0.2">
      <c r="B89" s="8">
        <v>75</v>
      </c>
      <c r="C89" s="18" t="s">
        <v>140</v>
      </c>
      <c r="D89" s="10" t="s">
        <v>141</v>
      </c>
      <c r="E89" s="11" t="s">
        <v>63</v>
      </c>
      <c r="F89" s="12">
        <v>250</v>
      </c>
      <c r="G89" s="12"/>
      <c r="H89" s="13">
        <f t="shared" ref="H89:H98" si="4">F89*G89</f>
        <v>0</v>
      </c>
    </row>
    <row r="90" spans="2:8" ht="22.5" x14ac:dyDescent="0.2">
      <c r="B90" s="8">
        <v>76</v>
      </c>
      <c r="C90" s="18" t="s">
        <v>106</v>
      </c>
      <c r="D90" s="10" t="s">
        <v>142</v>
      </c>
      <c r="E90" s="11" t="s">
        <v>102</v>
      </c>
      <c r="F90" s="12">
        <v>2</v>
      </c>
      <c r="G90" s="13"/>
      <c r="H90" s="13">
        <f t="shared" si="4"/>
        <v>0</v>
      </c>
    </row>
    <row r="91" spans="2:8" ht="33.75" x14ac:dyDescent="0.2">
      <c r="B91" s="8">
        <v>77</v>
      </c>
      <c r="C91" s="18" t="s">
        <v>108</v>
      </c>
      <c r="D91" s="10" t="s">
        <v>109</v>
      </c>
      <c r="E91" s="11" t="s">
        <v>105</v>
      </c>
      <c r="F91" s="12">
        <v>-2</v>
      </c>
      <c r="G91" s="12"/>
      <c r="H91" s="13">
        <f t="shared" si="4"/>
        <v>0</v>
      </c>
    </row>
    <row r="92" spans="2:8" ht="112.5" x14ac:dyDescent="0.2">
      <c r="B92" s="8">
        <v>78</v>
      </c>
      <c r="C92" s="18" t="s">
        <v>110</v>
      </c>
      <c r="D92" s="10" t="s">
        <v>206</v>
      </c>
      <c r="E92" s="11" t="s">
        <v>143</v>
      </c>
      <c r="F92" s="12">
        <v>1</v>
      </c>
      <c r="G92" s="13"/>
      <c r="H92" s="13">
        <f t="shared" si="4"/>
        <v>0</v>
      </c>
    </row>
    <row r="93" spans="2:8" ht="22.5" x14ac:dyDescent="0.2">
      <c r="B93" s="8">
        <v>79</v>
      </c>
      <c r="C93" s="18" t="s">
        <v>144</v>
      </c>
      <c r="D93" s="10" t="s">
        <v>145</v>
      </c>
      <c r="E93" s="11" t="s">
        <v>60</v>
      </c>
      <c r="F93" s="12">
        <v>2</v>
      </c>
      <c r="G93" s="12"/>
      <c r="H93" s="13">
        <f t="shared" si="4"/>
        <v>0</v>
      </c>
    </row>
    <row r="94" spans="2:8" ht="33.75" x14ac:dyDescent="0.2">
      <c r="B94" s="8">
        <v>80</v>
      </c>
      <c r="C94" s="18" t="s">
        <v>146</v>
      </c>
      <c r="D94" s="10" t="s">
        <v>147</v>
      </c>
      <c r="E94" s="11" t="s">
        <v>148</v>
      </c>
      <c r="F94" s="12">
        <v>2</v>
      </c>
      <c r="G94" s="12"/>
      <c r="H94" s="13">
        <f t="shared" si="4"/>
        <v>0</v>
      </c>
    </row>
    <row r="95" spans="2:8" ht="22.5" x14ac:dyDescent="0.2">
      <c r="B95" s="8">
        <v>81</v>
      </c>
      <c r="C95" s="18" t="s">
        <v>149</v>
      </c>
      <c r="D95" s="10" t="s">
        <v>150</v>
      </c>
      <c r="E95" s="11" t="s">
        <v>112</v>
      </c>
      <c r="F95" s="12">
        <v>4</v>
      </c>
      <c r="G95" s="12"/>
      <c r="H95" s="13">
        <f t="shared" si="4"/>
        <v>0</v>
      </c>
    </row>
    <row r="96" spans="2:8" ht="22.5" x14ac:dyDescent="0.2">
      <c r="B96" s="8">
        <v>82</v>
      </c>
      <c r="C96" s="18" t="s">
        <v>151</v>
      </c>
      <c r="D96" s="10" t="s">
        <v>152</v>
      </c>
      <c r="E96" s="11" t="s">
        <v>153</v>
      </c>
      <c r="F96" s="12">
        <v>1</v>
      </c>
      <c r="G96" s="13"/>
      <c r="H96" s="13">
        <f t="shared" si="4"/>
        <v>0</v>
      </c>
    </row>
    <row r="97" spans="2:8" ht="33.75" x14ac:dyDescent="0.2">
      <c r="B97" s="8">
        <v>83</v>
      </c>
      <c r="C97" s="18" t="s">
        <v>154</v>
      </c>
      <c r="D97" s="10" t="s">
        <v>155</v>
      </c>
      <c r="E97" s="11" t="s">
        <v>156</v>
      </c>
      <c r="F97" s="12">
        <v>5</v>
      </c>
      <c r="G97" s="12"/>
      <c r="H97" s="13">
        <f t="shared" si="4"/>
        <v>0</v>
      </c>
    </row>
    <row r="98" spans="2:8" ht="37.5" customHeight="1" x14ac:dyDescent="0.2">
      <c r="B98" s="8" t="s">
        <v>209</v>
      </c>
      <c r="C98" s="18" t="s">
        <v>207</v>
      </c>
      <c r="D98" s="10" t="s">
        <v>208</v>
      </c>
      <c r="E98" s="11" t="s">
        <v>63</v>
      </c>
      <c r="F98" s="12">
        <v>250</v>
      </c>
      <c r="G98" s="12"/>
      <c r="H98" s="13">
        <f t="shared" si="4"/>
        <v>0</v>
      </c>
    </row>
    <row r="99" spans="2:8" ht="22.5" x14ac:dyDescent="0.2">
      <c r="B99" s="39"/>
      <c r="C99" s="39"/>
      <c r="D99" s="40" t="s">
        <v>157</v>
      </c>
      <c r="E99" s="39"/>
      <c r="F99" s="39"/>
      <c r="G99" s="39"/>
      <c r="H99" s="41">
        <f>SUM(H89:H98)</f>
        <v>0</v>
      </c>
    </row>
    <row r="100" spans="2:8" ht="22.5" x14ac:dyDescent="0.2">
      <c r="B100" s="5"/>
      <c r="C100" s="5"/>
      <c r="D100" s="5" t="s">
        <v>158</v>
      </c>
      <c r="E100" s="5"/>
      <c r="F100" s="5"/>
      <c r="G100" s="5"/>
      <c r="H100" s="5"/>
    </row>
    <row r="101" spans="2:8" ht="22.5" x14ac:dyDescent="0.2">
      <c r="B101" s="8">
        <v>84</v>
      </c>
      <c r="C101" s="18" t="s">
        <v>159</v>
      </c>
      <c r="D101" s="10" t="s">
        <v>160</v>
      </c>
      <c r="E101" s="19" t="s">
        <v>161</v>
      </c>
      <c r="F101" s="19">
        <v>8</v>
      </c>
      <c r="G101" s="19"/>
      <c r="H101" s="20">
        <f>F101*G101</f>
        <v>0</v>
      </c>
    </row>
    <row r="102" spans="2:8" ht="22.5" x14ac:dyDescent="0.2">
      <c r="B102" s="8">
        <v>85</v>
      </c>
      <c r="C102" s="18" t="s">
        <v>162</v>
      </c>
      <c r="D102" s="10" t="s">
        <v>163</v>
      </c>
      <c r="E102" s="19" t="s">
        <v>24</v>
      </c>
      <c r="F102" s="19">
        <v>0.86399999999999999</v>
      </c>
      <c r="G102" s="19"/>
      <c r="H102" s="20">
        <f>F102*G102</f>
        <v>0</v>
      </c>
    </row>
    <row r="103" spans="2:8" ht="22.5" x14ac:dyDescent="0.2">
      <c r="B103" s="8">
        <v>86</v>
      </c>
      <c r="C103" s="18" t="s">
        <v>164</v>
      </c>
      <c r="D103" s="10" t="s">
        <v>165</v>
      </c>
      <c r="E103" s="19" t="s">
        <v>63</v>
      </c>
      <c r="F103" s="19">
        <v>14</v>
      </c>
      <c r="G103" s="19"/>
      <c r="H103" s="20">
        <f>F103*G103</f>
        <v>0</v>
      </c>
    </row>
    <row r="104" spans="2:8" ht="22.5" x14ac:dyDescent="0.2">
      <c r="B104" s="8">
        <v>87</v>
      </c>
      <c r="C104" s="18" t="s">
        <v>166</v>
      </c>
      <c r="D104" s="10" t="s">
        <v>167</v>
      </c>
      <c r="E104" s="19" t="s">
        <v>148</v>
      </c>
      <c r="F104" s="19">
        <v>1</v>
      </c>
      <c r="G104" s="20"/>
      <c r="H104" s="20">
        <f>F104*G104</f>
        <v>0</v>
      </c>
    </row>
    <row r="105" spans="2:8" ht="22.5" x14ac:dyDescent="0.2">
      <c r="B105" s="21"/>
      <c r="C105" s="21"/>
      <c r="D105" s="22" t="s">
        <v>168</v>
      </c>
      <c r="E105" s="21"/>
      <c r="F105" s="21"/>
      <c r="G105" s="21"/>
      <c r="H105" s="23">
        <f>SUM(H101:H104)</f>
        <v>0</v>
      </c>
    </row>
    <row r="106" spans="2:8" ht="22.5" x14ac:dyDescent="0.2">
      <c r="B106" s="5"/>
      <c r="C106" s="5"/>
      <c r="D106" s="5" t="s">
        <v>169</v>
      </c>
      <c r="E106" s="5"/>
      <c r="F106" s="5"/>
      <c r="G106" s="5"/>
      <c r="H106" s="6"/>
    </row>
    <row r="107" spans="2:8" ht="22.5" x14ac:dyDescent="0.2">
      <c r="B107" s="8">
        <v>88</v>
      </c>
      <c r="C107" s="18" t="s">
        <v>170</v>
      </c>
      <c r="D107" s="10" t="s">
        <v>171</v>
      </c>
      <c r="E107" s="19" t="s">
        <v>24</v>
      </c>
      <c r="F107" s="19">
        <v>1.6</v>
      </c>
      <c r="G107" s="19"/>
      <c r="H107" s="20">
        <f>F107*G107</f>
        <v>0</v>
      </c>
    </row>
    <row r="108" spans="2:8" ht="22.5" x14ac:dyDescent="0.2">
      <c r="B108" s="8">
        <v>89</v>
      </c>
      <c r="C108" s="18" t="s">
        <v>172</v>
      </c>
      <c r="D108" s="10" t="s">
        <v>173</v>
      </c>
      <c r="E108" s="19" t="s">
        <v>63</v>
      </c>
      <c r="F108" s="19">
        <v>6</v>
      </c>
      <c r="G108" s="19"/>
      <c r="H108" s="20">
        <f t="shared" ref="H108:H113" si="5">F108*G108</f>
        <v>0</v>
      </c>
    </row>
    <row r="109" spans="2:8" ht="33.75" x14ac:dyDescent="0.2">
      <c r="B109" s="8">
        <v>90</v>
      </c>
      <c r="C109" s="18" t="s">
        <v>174</v>
      </c>
      <c r="D109" s="10" t="s">
        <v>175</v>
      </c>
      <c r="E109" s="19" t="s">
        <v>63</v>
      </c>
      <c r="F109" s="19">
        <v>8</v>
      </c>
      <c r="G109" s="19"/>
      <c r="H109" s="20">
        <f t="shared" si="5"/>
        <v>0</v>
      </c>
    </row>
    <row r="110" spans="2:8" ht="22.5" x14ac:dyDescent="0.2">
      <c r="B110" s="8">
        <v>91</v>
      </c>
      <c r="C110" s="18" t="s">
        <v>176</v>
      </c>
      <c r="D110" s="10" t="s">
        <v>177</v>
      </c>
      <c r="E110" s="19" t="s">
        <v>24</v>
      </c>
      <c r="F110" s="19">
        <v>1.6</v>
      </c>
      <c r="G110" s="19"/>
      <c r="H110" s="20">
        <f t="shared" si="5"/>
        <v>0</v>
      </c>
    </row>
    <row r="111" spans="2:8" ht="33.75" x14ac:dyDescent="0.2">
      <c r="B111" s="8">
        <v>92</v>
      </c>
      <c r="C111" s="18" t="s">
        <v>178</v>
      </c>
      <c r="D111" s="10" t="s">
        <v>179</v>
      </c>
      <c r="E111" s="19" t="s">
        <v>60</v>
      </c>
      <c r="F111" s="19">
        <v>4</v>
      </c>
      <c r="G111" s="19"/>
      <c r="H111" s="20">
        <f t="shared" si="5"/>
        <v>0</v>
      </c>
    </row>
    <row r="112" spans="2:8" ht="22.5" x14ac:dyDescent="0.2">
      <c r="B112" s="8">
        <v>93</v>
      </c>
      <c r="C112" s="18" t="s">
        <v>180</v>
      </c>
      <c r="D112" s="10" t="s">
        <v>181</v>
      </c>
      <c r="E112" s="19" t="s">
        <v>182</v>
      </c>
      <c r="F112" s="19">
        <v>1</v>
      </c>
      <c r="G112" s="19"/>
      <c r="H112" s="20">
        <f t="shared" si="5"/>
        <v>0</v>
      </c>
    </row>
    <row r="113" spans="2:8" ht="22.5" x14ac:dyDescent="0.2">
      <c r="B113" s="8">
        <v>94</v>
      </c>
      <c r="C113" s="18" t="s">
        <v>183</v>
      </c>
      <c r="D113" s="10" t="s">
        <v>184</v>
      </c>
      <c r="E113" s="19" t="s">
        <v>60</v>
      </c>
      <c r="F113" s="19">
        <v>1</v>
      </c>
      <c r="G113" s="19"/>
      <c r="H113" s="20">
        <f t="shared" si="5"/>
        <v>0</v>
      </c>
    </row>
    <row r="114" spans="2:8" ht="22.5" x14ac:dyDescent="0.2">
      <c r="B114" s="21"/>
      <c r="C114" s="21"/>
      <c r="D114" s="22" t="s">
        <v>185</v>
      </c>
      <c r="E114" s="21"/>
      <c r="F114" s="21"/>
      <c r="G114" s="21"/>
      <c r="H114" s="23">
        <f>SUM(H107:H113)</f>
        <v>0</v>
      </c>
    </row>
    <row r="115" spans="2:8" ht="33.75" x14ac:dyDescent="0.2">
      <c r="B115" s="5"/>
      <c r="C115" s="5"/>
      <c r="D115" s="5" t="s">
        <v>186</v>
      </c>
      <c r="E115" s="5"/>
      <c r="F115" s="5"/>
      <c r="G115" s="5"/>
      <c r="H115" s="6"/>
    </row>
    <row r="116" spans="2:8" ht="33.75" x14ac:dyDescent="0.2">
      <c r="B116" s="8">
        <v>95</v>
      </c>
      <c r="C116" s="18" t="s">
        <v>187</v>
      </c>
      <c r="D116" s="10" t="s">
        <v>188</v>
      </c>
      <c r="E116" s="19" t="s">
        <v>63</v>
      </c>
      <c r="F116" s="19">
        <v>3</v>
      </c>
      <c r="G116" s="19"/>
      <c r="H116" s="20">
        <f>F116*G116</f>
        <v>0</v>
      </c>
    </row>
    <row r="117" spans="2:8" ht="45" x14ac:dyDescent="0.2">
      <c r="B117" s="8">
        <v>96</v>
      </c>
      <c r="C117" s="18" t="s">
        <v>189</v>
      </c>
      <c r="D117" s="10" t="s">
        <v>190</v>
      </c>
      <c r="E117" s="19" t="s">
        <v>63</v>
      </c>
      <c r="F117" s="19">
        <v>1</v>
      </c>
      <c r="G117" s="19"/>
      <c r="H117" s="20">
        <f t="shared" ref="H117:H121" si="6">F117*G117</f>
        <v>0</v>
      </c>
    </row>
    <row r="118" spans="2:8" ht="22.5" x14ac:dyDescent="0.2">
      <c r="B118" s="8">
        <v>97</v>
      </c>
      <c r="C118" s="18" t="s">
        <v>191</v>
      </c>
      <c r="D118" s="10" t="s">
        <v>192</v>
      </c>
      <c r="E118" s="19" t="s">
        <v>63</v>
      </c>
      <c r="F118" s="19">
        <v>6</v>
      </c>
      <c r="G118" s="19"/>
      <c r="H118" s="20">
        <f t="shared" si="6"/>
        <v>0</v>
      </c>
    </row>
    <row r="119" spans="2:8" ht="33.75" x14ac:dyDescent="0.2">
      <c r="B119" s="8">
        <v>98</v>
      </c>
      <c r="C119" s="18" t="s">
        <v>193</v>
      </c>
      <c r="D119" s="10" t="s">
        <v>194</v>
      </c>
      <c r="E119" s="19" t="s">
        <v>60</v>
      </c>
      <c r="F119" s="19">
        <v>2</v>
      </c>
      <c r="G119" s="19"/>
      <c r="H119" s="20">
        <f t="shared" si="6"/>
        <v>0</v>
      </c>
    </row>
    <row r="120" spans="2:8" ht="33.75" x14ac:dyDescent="0.2">
      <c r="B120" s="8">
        <v>99</v>
      </c>
      <c r="C120" s="18" t="s">
        <v>195</v>
      </c>
      <c r="D120" s="10" t="s">
        <v>196</v>
      </c>
      <c r="E120" s="19" t="s">
        <v>60</v>
      </c>
      <c r="F120" s="19">
        <v>1</v>
      </c>
      <c r="G120" s="19"/>
      <c r="H120" s="20">
        <f t="shared" si="6"/>
        <v>0</v>
      </c>
    </row>
    <row r="121" spans="2:8" ht="22.5" x14ac:dyDescent="0.2">
      <c r="B121" s="8">
        <v>100</v>
      </c>
      <c r="C121" s="18" t="s">
        <v>197</v>
      </c>
      <c r="D121" s="10" t="s">
        <v>198</v>
      </c>
      <c r="E121" s="19" t="s">
        <v>60</v>
      </c>
      <c r="F121" s="19">
        <v>1</v>
      </c>
      <c r="G121" s="19"/>
      <c r="H121" s="20">
        <f t="shared" si="6"/>
        <v>0</v>
      </c>
    </row>
    <row r="122" spans="2:8" ht="22.5" x14ac:dyDescent="0.2">
      <c r="B122" s="21"/>
      <c r="C122" s="21"/>
      <c r="D122" s="22" t="str">
        <f>D115</f>
        <v>VIII Wykonanie przyłącza elektrycznego do przepompowni - montaż instalacji uziemiającej</v>
      </c>
      <c r="E122" s="21"/>
      <c r="F122" s="21"/>
      <c r="G122" s="21"/>
      <c r="H122" s="23">
        <f>SUM(H115:H121)</f>
        <v>0</v>
      </c>
    </row>
    <row r="123" spans="2:8" ht="23.25" thickBot="1" x14ac:dyDescent="0.25">
      <c r="B123" s="24"/>
      <c r="C123" s="24"/>
      <c r="D123" s="25" t="s">
        <v>199</v>
      </c>
      <c r="E123" s="25"/>
      <c r="F123" s="25"/>
      <c r="G123" s="25"/>
      <c r="H123" s="26">
        <f>H122+H114+H105+H99+H87+H60+H47+H15</f>
        <v>0</v>
      </c>
    </row>
    <row r="124" spans="2:8" x14ac:dyDescent="0.2">
      <c r="B124" s="27"/>
      <c r="C124" s="27"/>
      <c r="D124" s="34" t="s">
        <v>202</v>
      </c>
      <c r="E124" s="27"/>
      <c r="F124" s="27"/>
      <c r="G124" s="27"/>
      <c r="H124" s="28">
        <f>H123</f>
        <v>0</v>
      </c>
    </row>
    <row r="125" spans="2:8" x14ac:dyDescent="0.2">
      <c r="B125" s="29"/>
      <c r="C125" s="29"/>
      <c r="D125" s="29" t="s">
        <v>200</v>
      </c>
      <c r="E125" s="29"/>
      <c r="F125" s="29"/>
      <c r="G125" s="29"/>
      <c r="H125" s="30">
        <f>H124*0.23</f>
        <v>0</v>
      </c>
    </row>
    <row r="126" spans="2:8" x14ac:dyDescent="0.2">
      <c r="B126" s="31"/>
      <c r="C126" s="31"/>
      <c r="D126" s="31" t="s">
        <v>201</v>
      </c>
      <c r="E126" s="31"/>
      <c r="F126" s="31"/>
      <c r="G126" s="31"/>
      <c r="H126" s="32">
        <f>SUM(H124:H125)</f>
        <v>0</v>
      </c>
    </row>
  </sheetData>
  <mergeCells count="2">
    <mergeCell ref="B2:H2"/>
    <mergeCell ref="B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 ofertowy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Stabryła</dc:creator>
  <cp:lastModifiedBy>Karol Wal</cp:lastModifiedBy>
  <dcterms:created xsi:type="dcterms:W3CDTF">2021-03-11T07:26:44Z</dcterms:created>
  <dcterms:modified xsi:type="dcterms:W3CDTF">2021-04-20T08:38:06Z</dcterms:modified>
</cp:coreProperties>
</file>