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czek\Documents\SPRAWY\2022\7013.2022\ks. Wołka\"/>
    </mc:Choice>
  </mc:AlternateContent>
  <bookViews>
    <workbookView xWindow="0" yWindow="0" windowWidth="14940" windowHeight="69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 s="1"/>
  <c r="G46" i="1"/>
  <c r="G47" i="1"/>
  <c r="G41" i="1"/>
  <c r="G45" i="1"/>
  <c r="G44" i="1"/>
  <c r="G43" i="1"/>
  <c r="G42" i="1"/>
  <c r="G40" i="1"/>
  <c r="G39" i="1" s="1"/>
  <c r="G31" i="1"/>
  <c r="G38" i="1"/>
  <c r="G37" i="1"/>
  <c r="G36" i="1"/>
  <c r="G35" i="1"/>
  <c r="G34" i="1"/>
  <c r="G33" i="1"/>
  <c r="G32" i="1"/>
  <c r="G28" i="1"/>
  <c r="G29" i="1"/>
  <c r="G30" i="1"/>
  <c r="G17" i="1"/>
  <c r="G4" i="1"/>
  <c r="G52" i="1" l="1"/>
  <c r="G27" i="1"/>
  <c r="G26" i="1"/>
  <c r="G25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10" i="1"/>
  <c r="G9" i="1"/>
  <c r="G8" i="1"/>
  <c r="G7" i="1"/>
  <c r="G6" i="1"/>
  <c r="G5" i="1" l="1"/>
  <c r="G48" i="1" l="1"/>
  <c r="G82" i="1" s="1"/>
  <c r="G3" i="1" l="1"/>
  <c r="G83" i="1" l="1"/>
  <c r="G84" i="1" s="1"/>
</calcChain>
</file>

<file path=xl/sharedStrings.xml><?xml version="1.0" encoding="utf-8"?>
<sst xmlns="http://schemas.openxmlformats.org/spreadsheetml/2006/main" count="246" uniqueCount="153">
  <si>
    <t>NR</t>
  </si>
  <si>
    <t xml:space="preserve">Podstawa ceny jednostkowej </t>
  </si>
  <si>
    <t xml:space="preserve">Opis robót </t>
  </si>
  <si>
    <t>Jm</t>
  </si>
  <si>
    <t>Ilość</t>
  </si>
  <si>
    <t>Cena jedn.</t>
  </si>
  <si>
    <t>Wartość</t>
  </si>
  <si>
    <t>Kosztorys</t>
  </si>
  <si>
    <t xml:space="preserve">Kody CPV: 45223500-1  Konstrukcje z betonu zbrojonego Budowa muru oporowego przy ul. Ks Wołka w Sanoku </t>
  </si>
  <si>
    <t>Grupa</t>
  </si>
  <si>
    <t>1.1</t>
  </si>
  <si>
    <t xml:space="preserve">Roboty budowlane dla budowy muru oporowego </t>
  </si>
  <si>
    <t>Element</t>
  </si>
  <si>
    <t xml:space="preserve">Roboty organizacyjne- koszty zajęć pasa, nadzoru gestorów sieci,inne konieczne </t>
  </si>
  <si>
    <t>Kalkulacja własna</t>
  </si>
  <si>
    <t>kpl</t>
  </si>
  <si>
    <t>m</t>
  </si>
  <si>
    <t xml:space="preserve">Rozebranie krawężników, betonowych 15x30˙cm na podsypce cementowo-piaskowej </t>
  </si>
  <si>
    <t xml:space="preserve">KNR 231/813/3 </t>
  </si>
  <si>
    <t>KNR 231/812/3</t>
  </si>
  <si>
    <t>Rozebranie ław pod krawężniki, ławy z betonu</t>
  </si>
  <si>
    <t>m3</t>
  </si>
  <si>
    <t>KNR AT 17/108/3 analogia</t>
  </si>
  <si>
    <t>Rozebranie nawierzchni z mieszanek mineralno-bitumicznych, mechanicznie, grubość nawierzchni 3˙cm</t>
  </si>
  <si>
    <t>KNR 231/803/4</t>
  </si>
  <si>
    <t>m2</t>
  </si>
  <si>
    <t xml:space="preserve">Rozebranie nawierzchni z mieszanek mineralno-bitumicznych, mechanicznie, dodatek za każdy dalszy 1˙cm </t>
  </si>
  <si>
    <t xml:space="preserve">Rozebranie podbudowy, z kruszywa kamiennego mechanicznie, grubość podbudowy 15˙cm </t>
  </si>
  <si>
    <t>Rozebranie chodników, wysepek przystankowych i przejść dla pieszych, płyty betonowe 35x35x5˙cm na podsypce piaskowej-chodnik nad murem</t>
  </si>
  <si>
    <t xml:space="preserve">Rozebranie chodników, wysepek przystankowych i przejść dla pieszych, płyty betonowe 35x35x5˙cm na podsypce piaskowej-chodnik pod murem </t>
  </si>
  <si>
    <t xml:space="preserve">Transport wewnętrzny materiałów sztukowych na odległość 0,5˙km z załadunkiem i wyładunkiem mechanicznym, ładunek 200-1000˙kg, transport samochodem do 5˙t- wywóz płytek chodnikowych </t>
  </si>
  <si>
    <t>Wywóz urobku z rozbiórk</t>
  </si>
  <si>
    <t>1.2</t>
  </si>
  <si>
    <t>t</t>
  </si>
  <si>
    <t xml:space="preserve">Kody CPV: 45100000-8  Przygotowanie terenu pod budowę Roboty ziemne dla muru </t>
  </si>
  <si>
    <t>1.3</t>
  </si>
  <si>
    <t>1.4</t>
  </si>
  <si>
    <t>1.5</t>
  </si>
  <si>
    <t xml:space="preserve">Pomiary przy wykopach fundamentowych, teren podgórski i górski </t>
  </si>
  <si>
    <t>Wbijanie ścianek szczelnych typu Larsen</t>
  </si>
  <si>
    <t xml:space="preserve">Roboty ziemne wykonywane koparkami podsiębiernymi z transportem urobku samochodami samowyładowczymi na odległość do 1˙km, koparka 0,15˙m3, grunt kategorii I-II-wykop między ścianką szczelinową a starym murem </t>
  </si>
  <si>
    <t xml:space="preserve">KNR 231/803/4 </t>
  </si>
  <si>
    <t>KNR 231/802/7</t>
  </si>
  <si>
    <t>KNR 231/815/1</t>
  </si>
  <si>
    <t>KNR 231/1507/2</t>
  </si>
  <si>
    <t>KNR 201/205/2</t>
  </si>
  <si>
    <t>Utylizacja gruzu</t>
  </si>
  <si>
    <t xml:space="preserve">KNR 201/122/3 </t>
  </si>
  <si>
    <t>KNRW 201/203/1</t>
  </si>
  <si>
    <t xml:space="preserve">Roboty ziemne wykonywane koparkami podsiębiernymi z transportem urobku samochodami samowyładowczymi na odległość do 1˙km, koparka 0,15˙m3, grunt kategorii I-II-wykop poniżej istniejącego muru odkrywający płytę dolną </t>
  </si>
  <si>
    <t>1.6</t>
  </si>
  <si>
    <t>1.7</t>
  </si>
  <si>
    <t>1.8</t>
  </si>
  <si>
    <t>Plantowanie (obrobienie na czysto), skarp i dna wykopów wykonywanych mechanicznie grunt I-III</t>
  </si>
  <si>
    <t xml:space="preserve">Kody CPV: 45112700-2  Roboty w zakresie kształtowania terenu Roboty wykończeniowe </t>
  </si>
  <si>
    <t>Oznakowanie trasy gazociągu ułożonego w ziemi taśmą z tworzywa sztucznego R = 0,955   M = 1,000   S = 1,000</t>
  </si>
  <si>
    <t>Zagęszczanie nasypów, ubijakami mechanicznymi, grunt spoisty kategorii III-IV</t>
  </si>
  <si>
    <t xml:space="preserve">Dowóz materiału zasypowego z uwzględnieniem obsypki rurociągu </t>
  </si>
  <si>
    <t xml:space="preserve">Zasypywanie wykopów szer. 0.8-1.5 m o ścianach pionowych; gleb. wykopu do 3.0 m; kat. gruntu I-III </t>
  </si>
  <si>
    <t>Kody CPV: 45113000-2  Roboty na placu budowy Zasypki muru</t>
  </si>
  <si>
    <t>Bariery ochronne stalowe, zakończenie dwustronne, masa 1 metra barier 49,0˙kg</t>
  </si>
  <si>
    <t>Kody CPV: 45223110-0  Instalowanie konstrukcji metalowych Bariera energochłonna</t>
  </si>
  <si>
    <t>KNR 201/506/4</t>
  </si>
  <si>
    <t>KNR 219/219/1</t>
  </si>
  <si>
    <t>KNR 201/236/2</t>
  </si>
  <si>
    <t>KSNR 6/703/8</t>
  </si>
  <si>
    <t>Montaż listew fazujących naroże muru</t>
  </si>
  <si>
    <t>Izolacje przeciwwilgociowe powłokowe bitumiczne pionowe wykonywane na zimno, emulsja asfaltowa, 1˙warstwa</t>
  </si>
  <si>
    <t xml:space="preserve">Zbrojenie konstrukcji żelbetowych elementów budynków i budowli, pręty stalowe okrągłe gładkie, Fi do 7˙mm </t>
  </si>
  <si>
    <t>Zbrojenie konstrukcji żelbetowych elementów budynków i budowli, pręty stalowe okrągłe żebrowane, Fi 8-14˙mm</t>
  </si>
  <si>
    <t>Ściany oporowe żelbetowe (część pionowa) o wysokości do 3˙m, przekrój prostokątny, grubość do 30˙cm, beton podawany pomp</t>
  </si>
  <si>
    <t xml:space="preserve">Ściany oporowe żelbetowe - podstawa ściany (część pozioma), prostokątna, o stopie płaskiej, beton podawany pompą </t>
  </si>
  <si>
    <t>KNR 202/603/1</t>
  </si>
  <si>
    <t>Utylizacja ziemi</t>
  </si>
  <si>
    <t>KNR 202/290/1 (1)</t>
  </si>
  <si>
    <t>KNR 202/290/2 (2)</t>
  </si>
  <si>
    <t>KNRW 202/229/5 (2)</t>
  </si>
  <si>
    <t>KNRW 202/228/1 (2)</t>
  </si>
  <si>
    <t>KNR 202/1101/1 (4)</t>
  </si>
  <si>
    <t>KNR 231/103/4</t>
  </si>
  <si>
    <t>Profilowanie i zagęszczanie podłoża pod warstwy konstrukcyjne nawierzchni, mechanicznie, grunt kategorii I-IV</t>
  </si>
  <si>
    <t>Podkłady, betonowe na podłożu gruntowym, beton podawany pompą, zwykły</t>
  </si>
  <si>
    <t>Kody CPV: 45223500-1  Konstrukcje z betonu zbrojonego Przygotowanie dna wykopu pod nowy mur</t>
  </si>
  <si>
    <t>Wywiezienie gruzu z terenu rozbiórki przy mechanicznym załadowaniu i wyładowaniu, transport samochodem samowyładowczym na odległość 1 km</t>
  </si>
  <si>
    <t>KNR 404/1103/4</t>
  </si>
  <si>
    <t>KNRW 401/212/6</t>
  </si>
  <si>
    <t xml:space="preserve">Roboty rozbiórkowe, elementów konstrukcji betonowych zbrojonych, mechanicznie- rozbiórka istniejącego muru(przyjęto konstrukcję muru starego podobną jak nowego) </t>
  </si>
  <si>
    <t>Podwieszenie istniejącego rurociągu dn100</t>
  </si>
  <si>
    <t xml:space="preserve"> Kalkulacja własna</t>
  </si>
  <si>
    <t>mb</t>
  </si>
  <si>
    <t>Roboty przygotowawcze</t>
  </si>
  <si>
    <t>km</t>
  </si>
  <si>
    <t>Roboty odtworzeniowe</t>
  </si>
  <si>
    <t xml:space="preserve">Roboty pomiarowe przy liniowych robotach ziemnych - trasa dróg w terenie pagórkowatym lub podgórskim D-01.01.01a </t>
  </si>
  <si>
    <t>Ciecie piłą nawierzchni bitumicznej D-01.02.04</t>
  </si>
  <si>
    <t>KNR2-310114/01</t>
  </si>
  <si>
    <t>KNR2-310114/03</t>
  </si>
  <si>
    <t>KNR2-310114/04</t>
  </si>
  <si>
    <t>KNR2-310114/05</t>
  </si>
  <si>
    <t>KNR2-310114/08</t>
  </si>
  <si>
    <t>KNR2-311004/07</t>
  </si>
  <si>
    <t>KNR2-310402/04</t>
  </si>
  <si>
    <t>2.2</t>
  </si>
  <si>
    <t>2.1</t>
  </si>
  <si>
    <t xml:space="preserve">Kody CPV: 45110000-1  Roboty w zakresie burzenia i rozbiórki obiektów budowlanych; roboty ziemne                                                Roboty rozbiórkowe </t>
  </si>
  <si>
    <t>Cięcie asfaltu wzdłóż nowego chodnika</t>
  </si>
  <si>
    <t>Kody CPV: 45111100-9  Roboty w zakresie burzenia                     Roboty rozbiórkowe muru</t>
  </si>
  <si>
    <t>Kody CPV: 45223500-1  Konstrukcje z betonu zbrojonego              Roboty konstrukcyjne muru</t>
  </si>
  <si>
    <t>KNKRB 1/312/4</t>
  </si>
  <si>
    <t>KNR AT-030101-01</t>
  </si>
  <si>
    <t xml:space="preserve"> Razem</t>
  </si>
  <si>
    <t xml:space="preserve"> Podatek VAT 23% </t>
  </si>
  <si>
    <t xml:space="preserve"> Ogółem kosztorys</t>
  </si>
  <si>
    <t>Odbudowa chodnika i jezdni</t>
  </si>
  <si>
    <t>Warstwa dolna podbudowy z kruszywa naturalnego o grubości po zagęszczeniu 20cm D-04.04.00 D-04.04.01</t>
  </si>
  <si>
    <t>KNR2-310103/02</t>
  </si>
  <si>
    <t>KNR2-310104/03</t>
  </si>
  <si>
    <t>KNR2-310407/05</t>
  </si>
  <si>
    <t>KNR2-310403/03</t>
  </si>
  <si>
    <t>KNR2-310310/06</t>
  </si>
  <si>
    <t>KNR2-310310/05</t>
  </si>
  <si>
    <t>KNR2-310310/02</t>
  </si>
  <si>
    <t>KNR2-310310/01</t>
  </si>
  <si>
    <t>KNR 2-010119/04</t>
  </si>
  <si>
    <t>Ułożenie kostki z rozbiórki D-05.03.23</t>
  </si>
  <si>
    <t>Warstwa dolna podbudowy z kruszywa łamanego o grubości po zagęszczeniu 15cm D-04.04.00 D-04.04.02</t>
  </si>
  <si>
    <t>Warstwa odsączajaca o grubości po zagęszczeniu 10cm na poszerzeniach zagęszczana mechanicznie D-04.02.01</t>
  </si>
  <si>
    <t>Profilowanie i zagęszczanie ręczne podłoża pod warstwy konstrukcyjne nawierzchni w gruncie kategorii III-IV D-04.02.01</t>
  </si>
  <si>
    <t>KNR2-31u10600/03</t>
  </si>
  <si>
    <t>KNR 2-310104/03</t>
  </si>
  <si>
    <t>KNR2-310114/07</t>
  </si>
  <si>
    <t>KNR2-31u1 0600/03</t>
  </si>
  <si>
    <t>Warstwa góma podbudowy z kruszywa naturalnego o grubości po zagęszczeniu 8cm D-04.04.00 D-04.04.01</t>
  </si>
  <si>
    <t>Profilowanie i zagęszczanie ręczne podłoża pod warstwy konstrukcyjne nawierzchni w gruncie kategorii III-IV D-02.00.01</t>
  </si>
  <si>
    <t>Warstwa góma podbudowy z kruszywa naturalnego o grubości po zagęszczeniu 8cm - za każdy dalszy 1cm dla2cm D-04.04.00 D-04.04.01</t>
  </si>
  <si>
    <t>Skropienie nawierzchni asfaltem w ilosci 0,5kg na m2 D-04.03.01</t>
  </si>
  <si>
    <t>Warstwa góma podbudowy z kruszywa łamanego o grubości po zagęszczeniu 8cm - za każdy dalszy 1cm dla 5cm D-04.04.00 D-04.04.02</t>
  </si>
  <si>
    <t>Skropienie nawierzchni asfaltem w ilosci 0,5kg na m2 D-04.03.01 3,5*270</t>
  </si>
  <si>
    <t>Nawierzchnia z mieszanek mineralno-bitumicznych grysowych z warstwą ścieralną asfaltową o grubości po zagęszczeniu 3cm D-05.03.05</t>
  </si>
  <si>
    <t>Nawierzchnia z mieszanek mineralno-bitumicznych grysowych z warstwą wiążącą asfaltową o grubości po zagęszczeniu 4cm D-05.03.05</t>
  </si>
  <si>
    <t>Nawierzchnia z mieszanek mineralno-bitumicznych grysowych z warstwą wiążącą asfaltową - za każdy dalszy 1cm ponad 4cm grubości po zagęszczeniu dla 4cm D-05.03.05</t>
  </si>
  <si>
    <t>Nawierzchnia z mieszanek mineralno-bitumicznych grysowych z warstwą ścieralną asfaltową - za każdy dalszy 1cm ponad 3cm grubości po zagęszczeniu dla 2cm D-05.03.05</t>
  </si>
  <si>
    <t>Ława betonowa z oporem pod krawężniki D-08.01.01           20*0,16</t>
  </si>
  <si>
    <t>Krawężniki betonowe o wymiarach 15x30cm wystające na podsypce cementowo-piaskowej D-08.01.01</t>
  </si>
  <si>
    <t>Obrzeża betonowe o wymiarach 30x8cm na podsypce cementowo-piaskowej, z wypełnieniem spoin zaprawą cementową D-08.03.01</t>
  </si>
  <si>
    <t>Warstwa odsączająca o grubości po zagęszczeniu 10cm na poszerzeniach zagęszczana mechanicznie D-04.02.01</t>
  </si>
  <si>
    <t>Warstwa doIna podbudowy z kruszywa łamanego o grubości po zagęszczeniu 15cm D-04.04.00 D-04.04.02</t>
  </si>
  <si>
    <t>chodnik z kostki brukowej betonowej 20x10cm o grubości 8cm na podsypce cementowo-piaskowej 5cm kolor szary</t>
  </si>
  <si>
    <t xml:space="preserve">Warstwa odsączająca o grubości po zagęszczeniu 10cm na poszerzeniach zagęszczana mechanicznie D-04.02.01
</t>
  </si>
  <si>
    <t xml:space="preserve">Warstwa doIna podbudowy z kruszywa łamanego o grubości po zagęszczeniu 15cm D-04.04.00 D-04.04.02
</t>
  </si>
  <si>
    <t xml:space="preserve">Warstwa góma podbudowy z kruszywa łamanego o grubości po zagęszczeniu 8cm D-04.04.00 D-04.04.02
</t>
  </si>
  <si>
    <t xml:space="preserve">Warstwa góma podbudowy z kruszywa łamanego o grubości po zagęszczeniu 8cm - za każdy dalszy 1cm dla 2cm D-04.04.00 D-04.04.02
</t>
  </si>
  <si>
    <t xml:space="preserve">Wjazdy do bram z kostki brukowej betonowej 20x 10cm o grubości 8cm na podsypce cementowo-piaskowej 5cm kolor czerwony D-10.07.01 D-05.03.23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</si>
</sst>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_ ;[Red]\-#,##0.00\ "/>
    <numFmt numFmtId="166" formatCode="#,##0.000_ ;[Red]\-#,##0.00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wrapText="1"/>
    </xf>
    <xf numFmtId="40" fontId="0" fillId="0" borderId="1" xfId="0" applyNumberFormat="1" applyBorder="1" applyAlignment="1">
      <alignment horizontal="right" wrapText="1"/>
    </xf>
    <xf numFmtId="40" fontId="1" fillId="0" borderId="1" xfId="0" applyNumberFormat="1" applyFont="1" applyBorder="1" applyAlignment="1">
      <alignment horizontal="right" wrapText="1"/>
    </xf>
    <xf numFmtId="40" fontId="2" fillId="0" borderId="1" xfId="0" applyNumberFormat="1" applyFont="1" applyBorder="1" applyAlignment="1">
      <alignment horizontal="right" wrapText="1"/>
    </xf>
    <xf numFmtId="166" fontId="0" fillId="0" borderId="1" xfId="0" applyNumberForma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2" fillId="0" borderId="1" xfId="0" applyNumberFormat="1" applyFont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71" workbookViewId="0">
      <selection activeCell="E66" sqref="E66"/>
    </sheetView>
  </sheetViews>
  <sheetFormatPr defaultRowHeight="15" x14ac:dyDescent="0.25"/>
  <cols>
    <col min="1" max="1" width="5.42578125" customWidth="1"/>
    <col min="2" max="2" width="15.5703125" customWidth="1"/>
    <col min="3" max="3" width="57" style="2" customWidth="1"/>
    <col min="4" max="4" width="7.28515625" customWidth="1"/>
    <col min="5" max="5" width="10.140625" customWidth="1"/>
    <col min="6" max="6" width="10.85546875" customWidth="1"/>
    <col min="7" max="7" width="13" customWidth="1"/>
  </cols>
  <sheetData>
    <row r="1" spans="1:7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0.75" customHeight="1" x14ac:dyDescent="0.25">
      <c r="A2" s="4"/>
      <c r="B2" s="1" t="s">
        <v>7</v>
      </c>
      <c r="C2" s="6" t="s">
        <v>8</v>
      </c>
      <c r="D2" s="3"/>
      <c r="E2" s="23"/>
      <c r="F2" s="20"/>
      <c r="G2" s="10"/>
    </row>
    <row r="3" spans="1:7" x14ac:dyDescent="0.25">
      <c r="A3" s="7">
        <v>1</v>
      </c>
      <c r="B3" s="6" t="s">
        <v>9</v>
      </c>
      <c r="C3" s="6" t="s">
        <v>11</v>
      </c>
      <c r="D3" s="8"/>
      <c r="E3" s="24"/>
      <c r="F3" s="21"/>
      <c r="G3" s="11">
        <f>G4+G17+G24+G28+G31+G39+G41+G46</f>
        <v>0</v>
      </c>
    </row>
    <row r="4" spans="1:7" ht="45" x14ac:dyDescent="0.25">
      <c r="A4" s="7" t="s">
        <v>10</v>
      </c>
      <c r="B4" s="6" t="s">
        <v>12</v>
      </c>
      <c r="C4" s="6" t="s">
        <v>104</v>
      </c>
      <c r="D4" s="8"/>
      <c r="E4" s="24"/>
      <c r="F4" s="21"/>
      <c r="G4" s="11">
        <f>SUM(G5:G16)</f>
        <v>0</v>
      </c>
    </row>
    <row r="5" spans="1:7" ht="30" x14ac:dyDescent="0.25">
      <c r="A5" s="4">
        <v>1</v>
      </c>
      <c r="B5" s="1" t="s">
        <v>14</v>
      </c>
      <c r="C5" s="1" t="s">
        <v>13</v>
      </c>
      <c r="D5" s="3" t="s">
        <v>15</v>
      </c>
      <c r="E5" s="23">
        <v>1</v>
      </c>
      <c r="F5" s="20"/>
      <c r="G5" s="10">
        <f>ROUND(E5*F5,2)</f>
        <v>0</v>
      </c>
    </row>
    <row r="6" spans="1:7" ht="30" x14ac:dyDescent="0.25">
      <c r="A6" s="4">
        <v>2</v>
      </c>
      <c r="B6" s="1" t="s">
        <v>18</v>
      </c>
      <c r="C6" s="2" t="s">
        <v>17</v>
      </c>
      <c r="D6" s="3" t="s">
        <v>16</v>
      </c>
      <c r="E6" s="23">
        <v>40</v>
      </c>
      <c r="F6" s="20"/>
      <c r="G6" s="10">
        <f t="shared" ref="G6:G47" si="0">ROUND(E6*F6,2)</f>
        <v>0</v>
      </c>
    </row>
    <row r="7" spans="1:7" x14ac:dyDescent="0.25">
      <c r="A7" s="4">
        <v>3</v>
      </c>
      <c r="B7" s="1" t="s">
        <v>19</v>
      </c>
      <c r="C7" s="1" t="s">
        <v>20</v>
      </c>
      <c r="D7" s="3" t="s">
        <v>21</v>
      </c>
      <c r="E7" s="23">
        <v>3.6</v>
      </c>
      <c r="F7" s="20"/>
      <c r="G7" s="10">
        <f t="shared" si="0"/>
        <v>0</v>
      </c>
    </row>
    <row r="8" spans="1:7" ht="36.75" customHeight="1" x14ac:dyDescent="0.25">
      <c r="A8" s="4">
        <v>4</v>
      </c>
      <c r="B8" s="1" t="s">
        <v>22</v>
      </c>
      <c r="C8" s="2" t="s">
        <v>105</v>
      </c>
      <c r="D8" s="3" t="s">
        <v>25</v>
      </c>
      <c r="E8" s="23">
        <v>2.8</v>
      </c>
      <c r="F8" s="20"/>
      <c r="G8" s="10">
        <f t="shared" si="0"/>
        <v>0</v>
      </c>
    </row>
    <row r="9" spans="1:7" ht="30" x14ac:dyDescent="0.25">
      <c r="A9" s="4">
        <v>5</v>
      </c>
      <c r="B9" s="1" t="s">
        <v>24</v>
      </c>
      <c r="C9" s="1" t="s">
        <v>23</v>
      </c>
      <c r="D9" s="3" t="s">
        <v>25</v>
      </c>
      <c r="E9" s="23">
        <v>40</v>
      </c>
      <c r="F9" s="20"/>
      <c r="G9" s="10">
        <f t="shared" si="0"/>
        <v>0</v>
      </c>
    </row>
    <row r="10" spans="1:7" ht="30" customHeight="1" x14ac:dyDescent="0.25">
      <c r="A10" s="4">
        <v>6</v>
      </c>
      <c r="B10" s="1" t="s">
        <v>41</v>
      </c>
      <c r="C10" s="1" t="s">
        <v>26</v>
      </c>
      <c r="D10" s="3" t="s">
        <v>25</v>
      </c>
      <c r="E10" s="23">
        <v>40</v>
      </c>
      <c r="F10" s="20"/>
      <c r="G10" s="10">
        <f t="shared" si="0"/>
        <v>0</v>
      </c>
    </row>
    <row r="11" spans="1:7" ht="29.25" customHeight="1" x14ac:dyDescent="0.25">
      <c r="A11" s="4">
        <v>7</v>
      </c>
      <c r="B11" s="1" t="s">
        <v>42</v>
      </c>
      <c r="C11" s="1" t="s">
        <v>27</v>
      </c>
      <c r="D11" s="3" t="s">
        <v>25</v>
      </c>
      <c r="E11" s="23">
        <v>40</v>
      </c>
      <c r="F11" s="20"/>
      <c r="G11" s="10">
        <f t="shared" si="0"/>
        <v>0</v>
      </c>
    </row>
    <row r="12" spans="1:7" ht="45.75" customHeight="1" x14ac:dyDescent="0.25">
      <c r="A12" s="4">
        <v>8</v>
      </c>
      <c r="B12" s="1" t="s">
        <v>43</v>
      </c>
      <c r="C12" s="1" t="s">
        <v>28</v>
      </c>
      <c r="D12" s="3" t="s">
        <v>25</v>
      </c>
      <c r="E12" s="23">
        <v>40</v>
      </c>
      <c r="F12" s="20"/>
      <c r="G12" s="10">
        <f t="shared" si="0"/>
        <v>0</v>
      </c>
    </row>
    <row r="13" spans="1:7" ht="45" customHeight="1" x14ac:dyDescent="0.25">
      <c r="A13" s="4">
        <v>9</v>
      </c>
      <c r="B13" s="1" t="s">
        <v>43</v>
      </c>
      <c r="C13" s="1" t="s">
        <v>29</v>
      </c>
      <c r="D13" s="3" t="s">
        <v>25</v>
      </c>
      <c r="E13" s="23">
        <v>20</v>
      </c>
      <c r="F13" s="20"/>
      <c r="G13" s="10">
        <f t="shared" si="0"/>
        <v>0</v>
      </c>
    </row>
    <row r="14" spans="1:7" ht="58.5" customHeight="1" x14ac:dyDescent="0.25">
      <c r="A14" s="4">
        <v>10</v>
      </c>
      <c r="B14" s="1" t="s">
        <v>44</v>
      </c>
      <c r="C14" s="1" t="s">
        <v>30</v>
      </c>
      <c r="D14" s="3" t="s">
        <v>33</v>
      </c>
      <c r="E14" s="23">
        <v>4</v>
      </c>
      <c r="F14" s="20"/>
      <c r="G14" s="10">
        <f t="shared" si="0"/>
        <v>0</v>
      </c>
    </row>
    <row r="15" spans="1:7" x14ac:dyDescent="0.25">
      <c r="A15" s="4">
        <v>11</v>
      </c>
      <c r="B15" s="1" t="s">
        <v>45</v>
      </c>
      <c r="C15" s="1" t="s">
        <v>31</v>
      </c>
      <c r="D15" s="3" t="s">
        <v>21</v>
      </c>
      <c r="E15" s="23">
        <v>17.12</v>
      </c>
      <c r="F15" s="20"/>
      <c r="G15" s="10">
        <f t="shared" si="0"/>
        <v>0</v>
      </c>
    </row>
    <row r="16" spans="1:7" x14ac:dyDescent="0.25">
      <c r="A16" s="4">
        <v>12</v>
      </c>
      <c r="B16" t="s">
        <v>14</v>
      </c>
      <c r="C16" s="1" t="s">
        <v>46</v>
      </c>
      <c r="D16" s="3" t="s">
        <v>21</v>
      </c>
      <c r="E16" s="23">
        <v>17.12</v>
      </c>
      <c r="F16" s="20"/>
      <c r="G16" s="10">
        <f t="shared" si="0"/>
        <v>0</v>
      </c>
    </row>
    <row r="17" spans="1:7" ht="30" x14ac:dyDescent="0.25">
      <c r="A17" s="7" t="s">
        <v>32</v>
      </c>
      <c r="B17" s="6" t="s">
        <v>12</v>
      </c>
      <c r="C17" s="6" t="s">
        <v>34</v>
      </c>
      <c r="D17" s="8"/>
      <c r="E17" s="24"/>
      <c r="F17" s="21"/>
      <c r="G17" s="11">
        <f>SUM(G18:G23)</f>
        <v>0</v>
      </c>
    </row>
    <row r="18" spans="1:7" ht="30" x14ac:dyDescent="0.25">
      <c r="A18" s="4">
        <v>13</v>
      </c>
      <c r="B18" s="1" t="s">
        <v>47</v>
      </c>
      <c r="C18" s="1" t="s">
        <v>38</v>
      </c>
      <c r="D18" s="3" t="s">
        <v>21</v>
      </c>
      <c r="E18" s="23">
        <v>101.28</v>
      </c>
      <c r="F18" s="20"/>
      <c r="G18" s="10">
        <f t="shared" si="0"/>
        <v>0</v>
      </c>
    </row>
    <row r="19" spans="1:7" ht="27.75" customHeight="1" x14ac:dyDescent="0.25">
      <c r="A19" s="4">
        <v>14</v>
      </c>
      <c r="B19" s="1" t="s">
        <v>14</v>
      </c>
      <c r="C19" s="1" t="s">
        <v>39</v>
      </c>
      <c r="D19" s="3" t="s">
        <v>89</v>
      </c>
      <c r="E19" s="23">
        <v>19</v>
      </c>
      <c r="F19" s="20"/>
      <c r="G19" s="10">
        <f t="shared" si="0"/>
        <v>0</v>
      </c>
    </row>
    <row r="20" spans="1:7" ht="60" customHeight="1" x14ac:dyDescent="0.25">
      <c r="A20" s="4">
        <v>15</v>
      </c>
      <c r="B20" s="1" t="s">
        <v>48</v>
      </c>
      <c r="C20" s="2" t="s">
        <v>40</v>
      </c>
      <c r="D20" s="3" t="s">
        <v>21</v>
      </c>
      <c r="E20" s="23">
        <v>55.86</v>
      </c>
      <c r="F20" s="20"/>
      <c r="G20" s="10">
        <f t="shared" si="0"/>
        <v>0</v>
      </c>
    </row>
    <row r="21" spans="1:7" ht="60" x14ac:dyDescent="0.25">
      <c r="A21" s="4">
        <v>16</v>
      </c>
      <c r="B21" s="1" t="s">
        <v>48</v>
      </c>
      <c r="C21" s="1" t="s">
        <v>49</v>
      </c>
      <c r="D21" s="3" t="s">
        <v>21</v>
      </c>
      <c r="E21" s="23">
        <v>21.2</v>
      </c>
      <c r="F21" s="20"/>
      <c r="G21" s="10">
        <f t="shared" si="0"/>
        <v>0</v>
      </c>
    </row>
    <row r="22" spans="1:7" ht="30" x14ac:dyDescent="0.25">
      <c r="A22" s="4">
        <v>17</v>
      </c>
      <c r="B22" s="1" t="s">
        <v>88</v>
      </c>
      <c r="C22" s="2" t="s">
        <v>73</v>
      </c>
      <c r="D22" s="3" t="s">
        <v>21</v>
      </c>
      <c r="E22" s="23">
        <v>77.06</v>
      </c>
      <c r="F22" s="20"/>
      <c r="G22" s="10">
        <f t="shared" si="0"/>
        <v>0</v>
      </c>
    </row>
    <row r="23" spans="1:7" ht="30" x14ac:dyDescent="0.25">
      <c r="A23" s="4">
        <v>18</v>
      </c>
      <c r="B23" s="1" t="s">
        <v>14</v>
      </c>
      <c r="C23" s="1" t="s">
        <v>87</v>
      </c>
      <c r="D23" s="3" t="s">
        <v>15</v>
      </c>
      <c r="E23" s="23">
        <v>1</v>
      </c>
      <c r="F23" s="20"/>
      <c r="G23" s="10">
        <f t="shared" si="0"/>
        <v>0</v>
      </c>
    </row>
    <row r="24" spans="1:7" ht="30" x14ac:dyDescent="0.25">
      <c r="A24" s="7" t="s">
        <v>35</v>
      </c>
      <c r="B24" s="6" t="s">
        <v>12</v>
      </c>
      <c r="C24" s="6" t="s">
        <v>106</v>
      </c>
      <c r="D24" s="8"/>
      <c r="E24" s="24"/>
      <c r="F24" s="21"/>
      <c r="G24" s="11">
        <f>SUM(G25:G27)</f>
        <v>0</v>
      </c>
    </row>
    <row r="25" spans="1:7" ht="60" x14ac:dyDescent="0.25">
      <c r="A25" s="4">
        <v>19</v>
      </c>
      <c r="B25" s="1" t="s">
        <v>85</v>
      </c>
      <c r="C25" s="1" t="s">
        <v>86</v>
      </c>
      <c r="D25" s="3" t="s">
        <v>21</v>
      </c>
      <c r="E25" s="23">
        <v>22</v>
      </c>
      <c r="F25" s="20"/>
      <c r="G25" s="10">
        <f t="shared" si="0"/>
        <v>0</v>
      </c>
    </row>
    <row r="26" spans="1:7" ht="45" x14ac:dyDescent="0.25">
      <c r="A26" s="4">
        <v>20</v>
      </c>
      <c r="B26" s="1" t="s">
        <v>84</v>
      </c>
      <c r="C26" s="1" t="s">
        <v>83</v>
      </c>
      <c r="D26" s="3" t="s">
        <v>21</v>
      </c>
      <c r="E26" s="23">
        <v>22</v>
      </c>
      <c r="F26" s="20"/>
      <c r="G26" s="10">
        <f t="shared" si="0"/>
        <v>0</v>
      </c>
    </row>
    <row r="27" spans="1:7" ht="30" x14ac:dyDescent="0.25">
      <c r="A27" s="4">
        <v>21</v>
      </c>
      <c r="B27" s="1" t="s">
        <v>14</v>
      </c>
      <c r="C27" s="2" t="s">
        <v>73</v>
      </c>
      <c r="D27" s="3" t="s">
        <v>21</v>
      </c>
      <c r="E27" s="23">
        <v>22</v>
      </c>
      <c r="F27" s="20"/>
      <c r="G27" s="10">
        <f t="shared" si="0"/>
        <v>0</v>
      </c>
    </row>
    <row r="28" spans="1:7" ht="30" x14ac:dyDescent="0.25">
      <c r="A28" s="7" t="s">
        <v>36</v>
      </c>
      <c r="B28" s="6" t="s">
        <v>12</v>
      </c>
      <c r="C28" s="6" t="s">
        <v>82</v>
      </c>
      <c r="D28" s="8"/>
      <c r="E28" s="24"/>
      <c r="F28" s="21"/>
      <c r="G28" s="11">
        <f>SUM(G29:G30)</f>
        <v>0</v>
      </c>
    </row>
    <row r="29" spans="1:7" ht="30" x14ac:dyDescent="0.25">
      <c r="A29" s="4">
        <v>22</v>
      </c>
      <c r="B29" s="1" t="s">
        <v>79</v>
      </c>
      <c r="C29" s="1" t="s">
        <v>80</v>
      </c>
      <c r="D29" s="3" t="s">
        <v>25</v>
      </c>
      <c r="E29" s="23">
        <v>28.5</v>
      </c>
      <c r="F29" s="20"/>
      <c r="G29" s="10">
        <f t="shared" si="0"/>
        <v>0</v>
      </c>
    </row>
    <row r="30" spans="1:7" ht="30" x14ac:dyDescent="0.25">
      <c r="A30" s="4">
        <v>23</v>
      </c>
      <c r="B30" s="1" t="s">
        <v>78</v>
      </c>
      <c r="C30" s="1" t="s">
        <v>81</v>
      </c>
      <c r="D30" s="3" t="s">
        <v>21</v>
      </c>
      <c r="E30" s="23">
        <v>3.7050000000000001</v>
      </c>
      <c r="F30" s="20"/>
      <c r="G30" s="10">
        <f t="shared" si="0"/>
        <v>0</v>
      </c>
    </row>
    <row r="31" spans="1:7" ht="27.75" customHeight="1" x14ac:dyDescent="0.25">
      <c r="A31" s="7" t="s">
        <v>37</v>
      </c>
      <c r="B31" s="6" t="s">
        <v>12</v>
      </c>
      <c r="C31" s="6" t="s">
        <v>107</v>
      </c>
      <c r="D31" s="8"/>
      <c r="E31" s="24"/>
      <c r="F31" s="21"/>
      <c r="G31" s="11">
        <f>SUM(G32:G38)</f>
        <v>0</v>
      </c>
    </row>
    <row r="32" spans="1:7" ht="45" x14ac:dyDescent="0.25">
      <c r="A32" s="4">
        <v>24</v>
      </c>
      <c r="B32" s="1" t="s">
        <v>77</v>
      </c>
      <c r="C32" s="1" t="s">
        <v>71</v>
      </c>
      <c r="D32" s="3" t="s">
        <v>21</v>
      </c>
      <c r="E32" s="23">
        <v>8.6449999999999996</v>
      </c>
      <c r="F32" s="20"/>
      <c r="G32" s="10">
        <f t="shared" si="0"/>
        <v>0</v>
      </c>
    </row>
    <row r="33" spans="1:7" ht="45" x14ac:dyDescent="0.25">
      <c r="A33" s="5">
        <v>25</v>
      </c>
      <c r="B33" s="1" t="s">
        <v>76</v>
      </c>
      <c r="C33" s="1" t="s">
        <v>70</v>
      </c>
      <c r="D33" s="3">
        <v>23</v>
      </c>
      <c r="E33" s="23">
        <v>14.25</v>
      </c>
      <c r="F33" s="20"/>
      <c r="G33" s="10">
        <f t="shared" si="0"/>
        <v>0</v>
      </c>
    </row>
    <row r="34" spans="1:7" ht="30" x14ac:dyDescent="0.25">
      <c r="A34" s="5">
        <v>26</v>
      </c>
      <c r="B34" s="1" t="s">
        <v>75</v>
      </c>
      <c r="C34" s="1" t="s">
        <v>69</v>
      </c>
      <c r="D34" s="3" t="s">
        <v>33</v>
      </c>
      <c r="E34" s="23">
        <v>2.3479999999999999</v>
      </c>
      <c r="F34" s="20"/>
      <c r="G34" s="10">
        <f t="shared" si="0"/>
        <v>0</v>
      </c>
    </row>
    <row r="35" spans="1:7" ht="30" x14ac:dyDescent="0.25">
      <c r="A35" s="5">
        <v>27</v>
      </c>
      <c r="B35" s="1" t="s">
        <v>74</v>
      </c>
      <c r="C35" s="1" t="s">
        <v>68</v>
      </c>
      <c r="D35" s="3" t="s">
        <v>33</v>
      </c>
      <c r="E35" s="23">
        <v>2.5000000000000001E-2</v>
      </c>
      <c r="F35" s="20"/>
      <c r="G35" s="10">
        <f t="shared" si="0"/>
        <v>0</v>
      </c>
    </row>
    <row r="36" spans="1:7" ht="30" x14ac:dyDescent="0.25">
      <c r="A36" s="5">
        <v>28</v>
      </c>
      <c r="B36" s="1" t="s">
        <v>72</v>
      </c>
      <c r="C36" s="1" t="s">
        <v>67</v>
      </c>
      <c r="D36" s="3" t="s">
        <v>25</v>
      </c>
      <c r="E36" s="23">
        <v>81.7</v>
      </c>
      <c r="F36" s="20"/>
      <c r="G36" s="10">
        <f t="shared" si="0"/>
        <v>0</v>
      </c>
    </row>
    <row r="37" spans="1:7" ht="31.5" customHeight="1" x14ac:dyDescent="0.25">
      <c r="A37" s="5">
        <v>29</v>
      </c>
      <c r="B37" s="1" t="s">
        <v>72</v>
      </c>
      <c r="C37" s="1" t="s">
        <v>67</v>
      </c>
      <c r="D37" s="3" t="s">
        <v>25</v>
      </c>
      <c r="E37" s="23">
        <v>87.7</v>
      </c>
      <c r="F37" s="20"/>
      <c r="G37" s="10">
        <f t="shared" si="0"/>
        <v>0</v>
      </c>
    </row>
    <row r="38" spans="1:7" ht="30" x14ac:dyDescent="0.25">
      <c r="A38" s="5">
        <v>30</v>
      </c>
      <c r="B38" s="1" t="s">
        <v>14</v>
      </c>
      <c r="C38" s="2" t="s">
        <v>66</v>
      </c>
      <c r="D38" s="3" t="s">
        <v>89</v>
      </c>
      <c r="E38" s="23">
        <v>42</v>
      </c>
      <c r="F38" s="20"/>
      <c r="G38" s="10">
        <f t="shared" si="0"/>
        <v>0</v>
      </c>
    </row>
    <row r="39" spans="1:7" ht="30" x14ac:dyDescent="0.25">
      <c r="A39" s="7" t="s">
        <v>50</v>
      </c>
      <c r="B39" s="6" t="s">
        <v>12</v>
      </c>
      <c r="C39" s="6" t="s">
        <v>61</v>
      </c>
      <c r="D39" s="8"/>
      <c r="E39" s="24"/>
      <c r="F39" s="21"/>
      <c r="G39" s="11">
        <f>SUM(G40)</f>
        <v>0</v>
      </c>
    </row>
    <row r="40" spans="1:7" ht="33" customHeight="1" x14ac:dyDescent="0.25">
      <c r="A40" s="5">
        <v>31</v>
      </c>
      <c r="B40" s="1" t="s">
        <v>65</v>
      </c>
      <c r="C40" s="1" t="s">
        <v>60</v>
      </c>
      <c r="D40" s="3" t="s">
        <v>16</v>
      </c>
      <c r="E40" s="23">
        <v>19</v>
      </c>
      <c r="F40" s="20"/>
      <c r="G40" s="10">
        <f t="shared" si="0"/>
        <v>0</v>
      </c>
    </row>
    <row r="41" spans="1:7" x14ac:dyDescent="0.25">
      <c r="A41" s="7" t="s">
        <v>51</v>
      </c>
      <c r="B41" s="6" t="s">
        <v>12</v>
      </c>
      <c r="C41" s="6" t="s">
        <v>59</v>
      </c>
      <c r="D41" s="8"/>
      <c r="E41" s="24"/>
      <c r="F41" s="21"/>
      <c r="G41" s="11">
        <f>SUM(G42:G45)</f>
        <v>0</v>
      </c>
    </row>
    <row r="42" spans="1:7" ht="30" x14ac:dyDescent="0.25">
      <c r="A42" s="5">
        <v>32</v>
      </c>
      <c r="B42" s="1" t="s">
        <v>108</v>
      </c>
      <c r="C42" s="1" t="s">
        <v>58</v>
      </c>
      <c r="D42" s="3" t="s">
        <v>21</v>
      </c>
      <c r="E42" s="23">
        <v>70.08</v>
      </c>
      <c r="F42" s="20"/>
      <c r="G42" s="10">
        <f t="shared" si="0"/>
        <v>0</v>
      </c>
    </row>
    <row r="43" spans="1:7" ht="26.25" customHeight="1" x14ac:dyDescent="0.25">
      <c r="A43" s="5">
        <v>33</v>
      </c>
      <c r="B43" s="1" t="s">
        <v>14</v>
      </c>
      <c r="C43" s="2" t="s">
        <v>57</v>
      </c>
      <c r="D43" s="3" t="s">
        <v>21</v>
      </c>
      <c r="E43" s="23">
        <v>70.08</v>
      </c>
      <c r="F43" s="20"/>
      <c r="G43" s="10">
        <f t="shared" si="0"/>
        <v>0</v>
      </c>
    </row>
    <row r="44" spans="1:7" ht="30" x14ac:dyDescent="0.25">
      <c r="A44" s="5">
        <v>34</v>
      </c>
      <c r="B44" s="1" t="s">
        <v>64</v>
      </c>
      <c r="C44" s="1" t="s">
        <v>56</v>
      </c>
      <c r="D44" s="3" t="s">
        <v>21</v>
      </c>
      <c r="E44" s="23">
        <v>70.08</v>
      </c>
      <c r="F44" s="20"/>
      <c r="G44" s="10">
        <f t="shared" si="0"/>
        <v>0</v>
      </c>
    </row>
    <row r="45" spans="1:7" ht="30" x14ac:dyDescent="0.25">
      <c r="A45" s="5">
        <v>35</v>
      </c>
      <c r="B45" s="1" t="s">
        <v>63</v>
      </c>
      <c r="C45" s="1" t="s">
        <v>55</v>
      </c>
      <c r="D45" s="3" t="s">
        <v>16</v>
      </c>
      <c r="E45" s="23">
        <v>25</v>
      </c>
      <c r="F45" s="20"/>
      <c r="G45" s="10">
        <f t="shared" si="0"/>
        <v>0</v>
      </c>
    </row>
    <row r="46" spans="1:7" ht="30" x14ac:dyDescent="0.25">
      <c r="A46" s="7" t="s">
        <v>52</v>
      </c>
      <c r="B46" s="6" t="s">
        <v>12</v>
      </c>
      <c r="C46" s="6" t="s">
        <v>54</v>
      </c>
      <c r="D46" s="8"/>
      <c r="E46" s="24"/>
      <c r="F46" s="21"/>
      <c r="G46" s="11">
        <f>SUM(G47)</f>
        <v>0</v>
      </c>
    </row>
    <row r="47" spans="1:7" ht="30" x14ac:dyDescent="0.25">
      <c r="A47" s="5">
        <v>36</v>
      </c>
      <c r="B47" s="1" t="s">
        <v>62</v>
      </c>
      <c r="C47" s="1" t="s">
        <v>53</v>
      </c>
      <c r="D47" s="3" t="s">
        <v>25</v>
      </c>
      <c r="E47" s="23">
        <v>40</v>
      </c>
      <c r="F47" s="20"/>
      <c r="G47" s="10">
        <f t="shared" si="0"/>
        <v>0</v>
      </c>
    </row>
    <row r="48" spans="1:7" x14ac:dyDescent="0.25">
      <c r="A48" s="9">
        <v>2</v>
      </c>
      <c r="B48" s="6" t="s">
        <v>9</v>
      </c>
      <c r="C48" s="6" t="s">
        <v>113</v>
      </c>
      <c r="D48" s="8"/>
      <c r="E48" s="24"/>
      <c r="F48" s="21"/>
      <c r="G48" s="11">
        <f>G49+G52</f>
        <v>0</v>
      </c>
    </row>
    <row r="49" spans="1:7" x14ac:dyDescent="0.25">
      <c r="A49" s="7" t="s">
        <v>103</v>
      </c>
      <c r="B49" s="6" t="s">
        <v>12</v>
      </c>
      <c r="C49" s="6" t="s">
        <v>90</v>
      </c>
      <c r="D49" s="8"/>
      <c r="E49" s="24"/>
      <c r="F49" s="21"/>
      <c r="G49" s="11">
        <f>SUM(G50:G51)</f>
        <v>0</v>
      </c>
    </row>
    <row r="50" spans="1:7" ht="30" x14ac:dyDescent="0.25">
      <c r="A50" s="5">
        <v>37</v>
      </c>
      <c r="B50" s="1" t="s">
        <v>123</v>
      </c>
      <c r="C50" s="1" t="s">
        <v>93</v>
      </c>
      <c r="D50" s="3" t="s">
        <v>91</v>
      </c>
      <c r="E50" s="23">
        <v>0.02</v>
      </c>
      <c r="F50" s="20"/>
      <c r="G50" s="10">
        <f t="shared" ref="G50:G81" si="1">ROUND(E50*F50,2)</f>
        <v>0</v>
      </c>
    </row>
    <row r="51" spans="1:7" ht="30" x14ac:dyDescent="0.25">
      <c r="A51" s="5">
        <v>38</v>
      </c>
      <c r="B51" s="13" t="s">
        <v>109</v>
      </c>
      <c r="C51" s="1" t="s">
        <v>94</v>
      </c>
      <c r="D51" s="3" t="s">
        <v>89</v>
      </c>
      <c r="E51" s="23">
        <v>20</v>
      </c>
      <c r="F51" s="20"/>
      <c r="G51" s="10">
        <f t="shared" si="1"/>
        <v>0</v>
      </c>
    </row>
    <row r="52" spans="1:7" x14ac:dyDescent="0.25">
      <c r="A52" s="7" t="s">
        <v>102</v>
      </c>
      <c r="B52" s="6" t="s">
        <v>12</v>
      </c>
      <c r="C52" s="6" t="s">
        <v>92</v>
      </c>
      <c r="D52" s="8"/>
      <c r="E52" s="24"/>
      <c r="F52" s="21"/>
      <c r="G52" s="11">
        <f>SUM(G53:G81)</f>
        <v>0</v>
      </c>
    </row>
    <row r="53" spans="1:7" ht="34.5" customHeight="1" x14ac:dyDescent="0.25">
      <c r="A53" s="5">
        <v>39</v>
      </c>
      <c r="B53" s="1" t="s">
        <v>115</v>
      </c>
      <c r="C53" s="14" t="s">
        <v>133</v>
      </c>
      <c r="D53" s="3" t="s">
        <v>25</v>
      </c>
      <c r="E53" s="23">
        <v>40</v>
      </c>
      <c r="F53" s="20"/>
      <c r="G53" s="10">
        <f t="shared" si="1"/>
        <v>0</v>
      </c>
    </row>
    <row r="54" spans="1:7" ht="30" x14ac:dyDescent="0.25">
      <c r="A54" s="5">
        <v>40</v>
      </c>
      <c r="B54" s="1" t="s">
        <v>95</v>
      </c>
      <c r="C54" s="1" t="s">
        <v>114</v>
      </c>
      <c r="D54" s="3" t="s">
        <v>25</v>
      </c>
      <c r="E54" s="23">
        <v>40</v>
      </c>
      <c r="F54" s="20"/>
      <c r="G54" s="10">
        <f t="shared" si="1"/>
        <v>0</v>
      </c>
    </row>
    <row r="55" spans="1:7" ht="30" x14ac:dyDescent="0.25">
      <c r="A55" s="5">
        <v>41</v>
      </c>
      <c r="B55" s="1" t="s">
        <v>96</v>
      </c>
      <c r="C55" s="1" t="s">
        <v>132</v>
      </c>
      <c r="D55" s="3" t="s">
        <v>25</v>
      </c>
      <c r="E55" s="23">
        <v>40</v>
      </c>
      <c r="F55" s="20"/>
      <c r="G55" s="10">
        <f t="shared" si="1"/>
        <v>0</v>
      </c>
    </row>
    <row r="56" spans="1:7" ht="45" x14ac:dyDescent="0.25">
      <c r="A56" s="15">
        <v>42</v>
      </c>
      <c r="B56" s="13" t="s">
        <v>97</v>
      </c>
      <c r="C56" s="13" t="s">
        <v>134</v>
      </c>
      <c r="D56" s="16" t="s">
        <v>25</v>
      </c>
      <c r="E56" s="25">
        <v>40</v>
      </c>
      <c r="F56" s="22"/>
      <c r="G56" s="19">
        <f t="shared" si="1"/>
        <v>0</v>
      </c>
    </row>
    <row r="57" spans="1:7" ht="30" x14ac:dyDescent="0.25">
      <c r="A57" s="15">
        <v>43</v>
      </c>
      <c r="B57" s="13" t="s">
        <v>98</v>
      </c>
      <c r="C57" s="13" t="s">
        <v>125</v>
      </c>
      <c r="D57" s="16" t="s">
        <v>25</v>
      </c>
      <c r="E57" s="25">
        <v>40</v>
      </c>
      <c r="F57" s="22"/>
      <c r="G57" s="19">
        <f t="shared" si="1"/>
        <v>0</v>
      </c>
    </row>
    <row r="58" spans="1:7" ht="45" x14ac:dyDescent="0.25">
      <c r="A58" s="15">
        <v>44</v>
      </c>
      <c r="B58" s="13" t="s">
        <v>99</v>
      </c>
      <c r="C58" s="13" t="s">
        <v>136</v>
      </c>
      <c r="D58" s="16" t="s">
        <v>25</v>
      </c>
      <c r="E58" s="25">
        <v>40</v>
      </c>
      <c r="F58" s="22"/>
      <c r="G58" s="19">
        <f t="shared" si="1"/>
        <v>0</v>
      </c>
    </row>
    <row r="59" spans="1:7" ht="30" x14ac:dyDescent="0.25">
      <c r="A59" s="15">
        <v>45</v>
      </c>
      <c r="B59" s="13" t="s">
        <v>100</v>
      </c>
      <c r="C59" s="13" t="s">
        <v>135</v>
      </c>
      <c r="D59" s="16" t="s">
        <v>25</v>
      </c>
      <c r="E59" s="25">
        <v>40</v>
      </c>
      <c r="F59" s="22"/>
      <c r="G59" s="19">
        <f t="shared" si="1"/>
        <v>0</v>
      </c>
    </row>
    <row r="60" spans="1:7" ht="45" x14ac:dyDescent="0.25">
      <c r="A60" s="15">
        <v>46</v>
      </c>
      <c r="B60" s="13" t="s">
        <v>122</v>
      </c>
      <c r="C60" s="13" t="s">
        <v>139</v>
      </c>
      <c r="D60" s="16" t="s">
        <v>25</v>
      </c>
      <c r="E60" s="25">
        <v>40</v>
      </c>
      <c r="F60" s="22"/>
      <c r="G60" s="10">
        <f t="shared" si="1"/>
        <v>0</v>
      </c>
    </row>
    <row r="61" spans="1:7" ht="45" x14ac:dyDescent="0.25">
      <c r="A61" s="15">
        <v>47</v>
      </c>
      <c r="B61" s="13" t="s">
        <v>121</v>
      </c>
      <c r="C61" s="13" t="s">
        <v>140</v>
      </c>
      <c r="D61" s="16" t="s">
        <v>25</v>
      </c>
      <c r="E61" s="25">
        <v>40</v>
      </c>
      <c r="F61" s="22"/>
      <c r="G61" s="10">
        <f t="shared" si="1"/>
        <v>0</v>
      </c>
    </row>
    <row r="62" spans="1:7" ht="30" x14ac:dyDescent="0.25">
      <c r="A62" s="15">
        <v>48</v>
      </c>
      <c r="B62" s="13" t="s">
        <v>100</v>
      </c>
      <c r="C62" s="13" t="s">
        <v>137</v>
      </c>
      <c r="D62" s="16" t="s">
        <v>25</v>
      </c>
      <c r="E62" s="25">
        <v>945</v>
      </c>
      <c r="F62" s="22"/>
      <c r="G62" s="10">
        <f t="shared" si="1"/>
        <v>0</v>
      </c>
    </row>
    <row r="63" spans="1:7" ht="45" x14ac:dyDescent="0.25">
      <c r="A63" s="15">
        <v>49</v>
      </c>
      <c r="B63" s="13" t="s">
        <v>120</v>
      </c>
      <c r="C63" s="13" t="s">
        <v>138</v>
      </c>
      <c r="D63" s="16" t="s">
        <v>25</v>
      </c>
      <c r="E63" s="25">
        <v>40</v>
      </c>
      <c r="F63" s="22"/>
      <c r="G63" s="10">
        <f t="shared" si="1"/>
        <v>0</v>
      </c>
    </row>
    <row r="64" spans="1:7" ht="45" x14ac:dyDescent="0.25">
      <c r="A64" s="15">
        <v>50</v>
      </c>
      <c r="B64" s="13" t="s">
        <v>119</v>
      </c>
      <c r="C64" s="13" t="s">
        <v>141</v>
      </c>
      <c r="D64" s="16" t="s">
        <v>25</v>
      </c>
      <c r="E64" s="25">
        <v>40</v>
      </c>
      <c r="F64" s="22"/>
      <c r="G64" s="10">
        <f t="shared" si="1"/>
        <v>0</v>
      </c>
    </row>
    <row r="65" spans="1:7" ht="30" x14ac:dyDescent="0.25">
      <c r="A65" s="15">
        <v>51</v>
      </c>
      <c r="B65" s="13" t="s">
        <v>101</v>
      </c>
      <c r="C65" s="13" t="s">
        <v>142</v>
      </c>
      <c r="D65" s="16" t="s">
        <v>21</v>
      </c>
      <c r="E65" s="25">
        <v>3.2</v>
      </c>
      <c r="F65" s="22"/>
      <c r="G65" s="10">
        <f t="shared" si="1"/>
        <v>0</v>
      </c>
    </row>
    <row r="66" spans="1:7" ht="30" x14ac:dyDescent="0.25">
      <c r="A66" s="15">
        <v>52</v>
      </c>
      <c r="B66" s="13" t="s">
        <v>118</v>
      </c>
      <c r="C66" s="13" t="s">
        <v>143</v>
      </c>
      <c r="D66" s="16" t="s">
        <v>16</v>
      </c>
      <c r="E66" s="25">
        <v>20</v>
      </c>
      <c r="F66" s="22"/>
      <c r="G66" s="10">
        <f t="shared" si="1"/>
        <v>0</v>
      </c>
    </row>
    <row r="67" spans="1:7" ht="45" x14ac:dyDescent="0.25">
      <c r="A67" s="15">
        <v>53</v>
      </c>
      <c r="B67" s="13" t="s">
        <v>117</v>
      </c>
      <c r="C67" s="13" t="s">
        <v>144</v>
      </c>
      <c r="D67" s="16" t="s">
        <v>16</v>
      </c>
      <c r="E67" s="25">
        <v>20</v>
      </c>
      <c r="F67" s="22"/>
      <c r="G67" s="10">
        <f t="shared" si="1"/>
        <v>0</v>
      </c>
    </row>
    <row r="68" spans="1:7" ht="45" x14ac:dyDescent="0.25">
      <c r="A68" s="15">
        <v>54</v>
      </c>
      <c r="B68" s="13" t="s">
        <v>115</v>
      </c>
      <c r="C68" s="13" t="s">
        <v>133</v>
      </c>
      <c r="D68" s="16" t="s">
        <v>25</v>
      </c>
      <c r="E68" s="25">
        <v>25.5</v>
      </c>
      <c r="F68" s="22"/>
      <c r="G68" s="10">
        <f t="shared" si="1"/>
        <v>0</v>
      </c>
    </row>
    <row r="69" spans="1:7" ht="30" x14ac:dyDescent="0.25">
      <c r="A69" s="15">
        <v>55</v>
      </c>
      <c r="B69" s="13" t="s">
        <v>116</v>
      </c>
      <c r="C69" s="13" t="s">
        <v>145</v>
      </c>
      <c r="D69" s="16" t="s">
        <v>25</v>
      </c>
      <c r="E69" s="25">
        <v>25.5</v>
      </c>
      <c r="F69" s="22"/>
      <c r="G69" s="10">
        <f t="shared" si="1"/>
        <v>0</v>
      </c>
    </row>
    <row r="70" spans="1:7" ht="30" x14ac:dyDescent="0.25">
      <c r="A70" s="15">
        <v>56</v>
      </c>
      <c r="B70" s="13" t="s">
        <v>98</v>
      </c>
      <c r="C70" s="13" t="s">
        <v>146</v>
      </c>
      <c r="D70" s="16" t="s">
        <v>25</v>
      </c>
      <c r="E70" s="25">
        <v>25.5</v>
      </c>
      <c r="F70" s="22"/>
      <c r="G70" s="10">
        <f t="shared" si="1"/>
        <v>0</v>
      </c>
    </row>
    <row r="71" spans="1:7" ht="30" x14ac:dyDescent="0.25">
      <c r="A71" s="15">
        <v>57</v>
      </c>
      <c r="B71" s="13" t="s">
        <v>131</v>
      </c>
      <c r="C71" s="13" t="s">
        <v>147</v>
      </c>
      <c r="D71" s="16" t="s">
        <v>25</v>
      </c>
      <c r="E71" s="25">
        <v>25.5</v>
      </c>
      <c r="F71" s="22"/>
      <c r="G71" s="10">
        <f t="shared" si="1"/>
        <v>0</v>
      </c>
    </row>
    <row r="72" spans="1:7" ht="45" x14ac:dyDescent="0.25">
      <c r="A72" s="15">
        <v>58</v>
      </c>
      <c r="B72" s="13" t="s">
        <v>115</v>
      </c>
      <c r="C72" s="13" t="s">
        <v>133</v>
      </c>
      <c r="D72" s="16" t="s">
        <v>25</v>
      </c>
      <c r="E72" s="25">
        <v>4.5</v>
      </c>
      <c r="F72" s="22"/>
      <c r="G72" s="10">
        <f t="shared" si="1"/>
        <v>0</v>
      </c>
    </row>
    <row r="73" spans="1:7" ht="29.25" customHeight="1" x14ac:dyDescent="0.25">
      <c r="A73" s="15">
        <v>59</v>
      </c>
      <c r="B73" s="13" t="s">
        <v>129</v>
      </c>
      <c r="C73" s="18" t="s">
        <v>148</v>
      </c>
      <c r="D73" s="16" t="s">
        <v>25</v>
      </c>
      <c r="E73" s="25">
        <v>4.5</v>
      </c>
      <c r="F73" s="22"/>
      <c r="G73" s="10">
        <f t="shared" si="1"/>
        <v>0</v>
      </c>
    </row>
    <row r="74" spans="1:7" ht="45" x14ac:dyDescent="0.25">
      <c r="A74" s="15">
        <v>60</v>
      </c>
      <c r="B74" s="17" t="s">
        <v>98</v>
      </c>
      <c r="C74" s="13" t="s">
        <v>149</v>
      </c>
      <c r="D74" s="16" t="s">
        <v>25</v>
      </c>
      <c r="E74" s="25">
        <v>4.5</v>
      </c>
      <c r="F74" s="22"/>
      <c r="G74" s="10">
        <f t="shared" si="1"/>
        <v>0</v>
      </c>
    </row>
    <row r="75" spans="1:7" ht="45" x14ac:dyDescent="0.25">
      <c r="A75" s="15">
        <v>61</v>
      </c>
      <c r="B75" s="17" t="s">
        <v>130</v>
      </c>
      <c r="C75" s="13" t="s">
        <v>150</v>
      </c>
      <c r="D75" s="16" t="s">
        <v>25</v>
      </c>
      <c r="E75" s="25">
        <v>4.5</v>
      </c>
      <c r="F75" s="22"/>
      <c r="G75" s="10">
        <f t="shared" si="1"/>
        <v>0</v>
      </c>
    </row>
    <row r="76" spans="1:7" ht="60" x14ac:dyDescent="0.25">
      <c r="A76" s="15">
        <v>62</v>
      </c>
      <c r="B76" s="17" t="s">
        <v>99</v>
      </c>
      <c r="C76" s="13" t="s">
        <v>151</v>
      </c>
      <c r="D76" s="16" t="s">
        <v>25</v>
      </c>
      <c r="E76" s="25">
        <v>4.5</v>
      </c>
      <c r="F76" s="22"/>
      <c r="G76" s="10">
        <f t="shared" si="1"/>
        <v>0</v>
      </c>
    </row>
    <row r="77" spans="1:7" ht="45.75" customHeight="1" x14ac:dyDescent="0.25">
      <c r="A77" s="15">
        <v>63</v>
      </c>
      <c r="B77" s="13" t="s">
        <v>128</v>
      </c>
      <c r="C77" s="18" t="s">
        <v>152</v>
      </c>
      <c r="D77" s="16" t="s">
        <v>25</v>
      </c>
      <c r="E77" s="25">
        <v>4.5</v>
      </c>
      <c r="F77" s="22"/>
      <c r="G77" s="10">
        <f t="shared" si="1"/>
        <v>0</v>
      </c>
    </row>
    <row r="78" spans="1:7" ht="32.25" customHeight="1" x14ac:dyDescent="0.25">
      <c r="A78" s="15">
        <v>64</v>
      </c>
      <c r="B78" s="13" t="s">
        <v>115</v>
      </c>
      <c r="C78" s="13" t="s">
        <v>127</v>
      </c>
      <c r="D78" s="16" t="s">
        <v>25</v>
      </c>
      <c r="E78" s="25">
        <v>45</v>
      </c>
      <c r="F78" s="22"/>
      <c r="G78" s="10">
        <f t="shared" si="1"/>
        <v>0</v>
      </c>
    </row>
    <row r="79" spans="1:7" ht="30" x14ac:dyDescent="0.25">
      <c r="A79" s="15">
        <v>65</v>
      </c>
      <c r="B79" s="13" t="s">
        <v>116</v>
      </c>
      <c r="C79" s="13" t="s">
        <v>126</v>
      </c>
      <c r="D79" s="16" t="s">
        <v>25</v>
      </c>
      <c r="E79" s="25">
        <v>45</v>
      </c>
      <c r="F79" s="22"/>
      <c r="G79" s="10">
        <f t="shared" si="1"/>
        <v>0</v>
      </c>
    </row>
    <row r="80" spans="1:7" ht="30" x14ac:dyDescent="0.25">
      <c r="A80" s="15">
        <v>66</v>
      </c>
      <c r="B80" s="13" t="s">
        <v>98</v>
      </c>
      <c r="C80" s="13" t="s">
        <v>125</v>
      </c>
      <c r="D80" s="16" t="s">
        <v>25</v>
      </c>
      <c r="E80" s="25">
        <v>45</v>
      </c>
      <c r="F80" s="22"/>
      <c r="G80" s="10">
        <f t="shared" si="1"/>
        <v>0</v>
      </c>
    </row>
    <row r="81" spans="1:7" ht="30" x14ac:dyDescent="0.25">
      <c r="A81" s="15">
        <v>67</v>
      </c>
      <c r="B81" s="13" t="s">
        <v>131</v>
      </c>
      <c r="C81" s="13" t="s">
        <v>124</v>
      </c>
      <c r="D81" s="16" t="s">
        <v>25</v>
      </c>
      <c r="E81" s="25">
        <v>45</v>
      </c>
      <c r="F81" s="22"/>
      <c r="G81" s="10">
        <f t="shared" si="1"/>
        <v>0</v>
      </c>
    </row>
    <row r="82" spans="1:7" x14ac:dyDescent="0.25">
      <c r="A82" s="1"/>
      <c r="B82" s="1"/>
      <c r="C82" s="7" t="s">
        <v>110</v>
      </c>
      <c r="D82" s="6"/>
      <c r="E82" s="6"/>
      <c r="F82" s="12"/>
      <c r="G82" s="12">
        <f>G3+G48</f>
        <v>0</v>
      </c>
    </row>
    <row r="83" spans="1:7" x14ac:dyDescent="0.25">
      <c r="A83" s="1"/>
      <c r="B83" s="1"/>
      <c r="C83" s="7" t="s">
        <v>111</v>
      </c>
      <c r="D83" s="6"/>
      <c r="E83" s="6"/>
      <c r="F83" s="12"/>
      <c r="G83" s="12">
        <f>ROUND(G82*0.23,2)</f>
        <v>0</v>
      </c>
    </row>
    <row r="84" spans="1:7" x14ac:dyDescent="0.25">
      <c r="A84" s="1"/>
      <c r="B84" s="1"/>
      <c r="C84" s="7" t="s">
        <v>112</v>
      </c>
      <c r="D84" s="6"/>
      <c r="E84" s="6"/>
      <c r="F84" s="12"/>
      <c r="G84" s="12">
        <f>G82+G83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Buczek</dc:creator>
  <cp:lastModifiedBy>Marta Buczek</cp:lastModifiedBy>
  <dcterms:created xsi:type="dcterms:W3CDTF">2022-03-30T08:33:42Z</dcterms:created>
  <dcterms:modified xsi:type="dcterms:W3CDTF">2022-04-04T10:34:22Z</dcterms:modified>
</cp:coreProperties>
</file>